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035AC7FD-2806-472A-A434-BB354BAFB132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F95" i="1"/>
  <c r="F94" i="1"/>
  <c r="F93" i="1"/>
  <c r="F92" i="1"/>
  <c r="F91" i="1"/>
  <c r="F53" i="1" l="1"/>
  <c r="F52" i="1"/>
  <c r="F51" i="1"/>
  <c r="F50" i="1"/>
  <c r="F21" i="1" l="1"/>
  <c r="F20" i="1"/>
  <c r="F19" i="1"/>
  <c r="F18" i="1"/>
  <c r="E17" i="1"/>
  <c r="F17" i="1" s="1"/>
  <c r="F16" i="1"/>
  <c r="F15" i="1"/>
  <c r="F14" i="1"/>
  <c r="F13" i="1"/>
  <c r="F22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99" i="1" l="1"/>
  <c r="G9" i="1" l="1"/>
  <c r="F9" i="1"/>
  <c r="G46" i="1" l="1"/>
  <c r="F46" i="1"/>
  <c r="F73" i="1" l="1"/>
  <c r="F72" i="1"/>
  <c r="F71" i="1"/>
  <c r="F70" i="1"/>
  <c r="F69" i="1"/>
  <c r="F68" i="1"/>
  <c r="F67" i="1"/>
  <c r="F66" i="1"/>
  <c r="F65" i="1"/>
  <c r="F64" i="1"/>
  <c r="F61" i="1" l="1"/>
  <c r="G61" i="1"/>
  <c r="G87" i="1" l="1"/>
  <c r="F78" i="1"/>
  <c r="F79" i="1"/>
  <c r="F80" i="1"/>
  <c r="F81" i="1"/>
  <c r="F82" i="1"/>
  <c r="F83" i="1"/>
  <c r="F84" i="1"/>
  <c r="F85" i="1"/>
  <c r="F86" i="1"/>
  <c r="F87" i="1" l="1"/>
  <c r="G75" i="1"/>
  <c r="F75" i="1"/>
  <c r="G54" i="1" l="1"/>
  <c r="F54" i="1" l="1"/>
</calcChain>
</file>

<file path=xl/sharedStrings.xml><?xml version="1.0" encoding="utf-8"?>
<sst xmlns="http://schemas.openxmlformats.org/spreadsheetml/2006/main" count="497" uniqueCount="247">
  <si>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</si>
  <si>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</si>
  <si>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</si>
  <si>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</si>
  <si>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</si>
  <si>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</si>
  <si>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</si>
  <si>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</si>
  <si>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</si>
  <si>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</si>
  <si>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</si>
  <si>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</si>
  <si>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</si>
  <si>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</si>
  <si>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</si>
  <si>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</si>
  <si>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</si>
  <si>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</si>
  <si>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</si>
  <si>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</si>
  <si>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</si>
  <si>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</si>
  <si>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</si>
  <si>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</si>
  <si>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</si>
  <si>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</si>
  <si>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</si>
  <si>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</si>
  <si>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</si>
  <si>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</si>
  <si>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</si>
  <si>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</si>
  <si>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</si>
  <si>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</si>
  <si>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</si>
  <si>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</si>
  <si>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</si>
  <si>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</si>
  <si>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</si>
  <si>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</si>
  <si>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</si>
  <si>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</si>
  <si>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</si>
  <si>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</si>
  <si>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</si>
  <si>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</si>
  <si>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</si>
  <si>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</si>
  <si>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</si>
  <si>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</si>
  <si>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</si>
  <si>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</si>
  <si>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</si>
  <si>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</si>
  <si>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</si>
  <si>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</si>
  <si>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</si>
  <si>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</si>
  <si>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</si>
  <si>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</si>
  <si>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</si>
  <si>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</si>
  <si>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</si>
  <si>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李振轩</t>
    <phoneticPr fontId="1" type="noConversion"/>
  </si>
  <si>
    <t xml:space="preserve"> 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</si>
  <si>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</si>
  <si>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</si>
  <si>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</si>
  <si>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</si>
  <si>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</si>
  <si>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</si>
  <si>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</si>
  <si>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</si>
  <si>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</si>
  <si>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</si>
  <si>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</si>
  <si>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</si>
  <si>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</si>
  <si>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</si>
  <si>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</si>
  <si>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</si>
  <si>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</si>
  <si>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</si>
  <si>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</si>
  <si>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</si>
  <si>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</si>
  <si>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</si>
  <si>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</si>
  <si>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</si>
  <si>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</si>
  <si>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</si>
  <si>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</si>
  <si>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</si>
  <si>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</si>
  <si>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</si>
  <si>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</si>
  <si>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</si>
  <si>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</si>
  <si>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</si>
  <si>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</si>
  <si>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</si>
  <si>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</si>
  <si>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</si>
  <si>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</si>
  <si>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</si>
  <si>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</si>
  <si>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</si>
  <si>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</si>
  <si>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</si>
  <si>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</si>
  <si>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</si>
  <si>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</si>
  <si>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</si>
  <si>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</si>
  <si>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</si>
  <si>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</si>
  <si>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</si>
  <si>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</si>
  <si>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</si>
  <si>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</si>
  <si>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</si>
  <si>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</si>
  <si>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</si>
  <si>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</si>
  <si>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</si>
  <si>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</si>
  <si>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</si>
  <si>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</si>
  <si>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</si>
  <si>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</si>
  <si>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</si>
  <si>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</si>
  <si>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</si>
  <si>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</si>
  <si>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</si>
  <si>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</si>
  <si>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</si>
  <si>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</si>
  <si>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</si>
  <si>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</si>
  <si>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</si>
  <si>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</si>
  <si>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</si>
  <si>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</si>
  <si>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</si>
  <si>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</si>
  <si>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</si>
  <si>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</si>
  <si>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</si>
  <si>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</si>
  <si>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</si>
  <si>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</si>
  <si>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</si>
  <si>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</si>
  <si>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</si>
  <si>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</si>
  <si>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</si>
  <si>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</si>
  <si>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</si>
  <si>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</si>
  <si>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</si>
  <si>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</si>
  <si>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</si>
  <si>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</si>
  <si>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</si>
  <si>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</si>
  <si>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</si>
  <si>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</si>
  <si>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</si>
  <si>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</si>
  <si>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</si>
  <si>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</si>
  <si>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</si>
  <si>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</si>
  <si>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</si>
  <si>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</si>
  <si>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</si>
  <si>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</si>
  <si>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</si>
  <si>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</si>
  <si>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</si>
  <si>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</si>
  <si>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</si>
  <si>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</si>
  <si>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</si>
  <si>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</si>
  <si>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</si>
  <si>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</si>
  <si>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</si>
  <si>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</si>
  <si>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</si>
  <si>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</si>
  <si>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</si>
  <si>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</si>
  <si>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</si>
  <si>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</si>
  <si>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</si>
  <si>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</si>
  <si>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</si>
  <si>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</si>
  <si>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</si>
  <si>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</si>
  <si>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</si>
  <si>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</si>
  <si>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</si>
  <si>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土木实验楼101B</t>
    <phoneticPr fontId="1" type="noConversion"/>
  </si>
  <si>
    <t>刘   康</t>
    <phoneticPr fontId="1" type="noConversion"/>
  </si>
  <si>
    <t>11070-41622025003</t>
    <phoneticPr fontId="1" type="noConversion"/>
  </si>
  <si>
    <t>KYSYSQ20250522001</t>
    <phoneticPr fontId="1" type="noConversion"/>
  </si>
  <si>
    <t>侯硕磊</t>
    <phoneticPr fontId="1" type="noConversion"/>
  </si>
  <si>
    <t>水利</t>
    <phoneticPr fontId="1" type="noConversion"/>
  </si>
  <si>
    <t>11070-41372022005</t>
    <phoneticPr fontId="1" type="noConversion"/>
  </si>
  <si>
    <t>振实台</t>
    <phoneticPr fontId="1" type="noConversion"/>
  </si>
  <si>
    <t>使用压样仪</t>
    <phoneticPr fontId="1" type="noConversion"/>
  </si>
  <si>
    <t>费星宇(王笔友)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</si>
  <si>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</si>
  <si>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</si>
  <si>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</si>
  <si>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</si>
  <si>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</si>
  <si>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</si>
  <si>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</si>
  <si>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</si>
  <si>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</si>
  <si>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</si>
  <si>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汪健，6.9</t>
    <phoneticPr fontId="1" type="noConversion"/>
  </si>
  <si>
    <t>KYSYSQ20241030004</t>
    <phoneticPr fontId="1" type="noConversion"/>
  </si>
  <si>
    <t>张殿龙，6.9</t>
    <phoneticPr fontId="1" type="noConversion"/>
  </si>
  <si>
    <t>净浆搅拌机</t>
    <phoneticPr fontId="1" type="noConversion"/>
  </si>
  <si>
    <t>王伟民，6.9</t>
    <phoneticPr fontId="1" type="noConversion"/>
  </si>
  <si>
    <t>马培勇</t>
    <phoneticPr fontId="1" type="noConversion"/>
  </si>
  <si>
    <t>11020-41372022015</t>
    <phoneticPr fontId="1" type="noConversion"/>
  </si>
  <si>
    <t xml:space="preserve"> KYSYSQ20241111001</t>
    <phoneticPr fontId="1" type="noConversion"/>
  </si>
  <si>
    <t>杨存章，6.10</t>
    <phoneticPr fontId="1" type="noConversion"/>
  </si>
  <si>
    <t>蔡长宏，6.10</t>
    <phoneticPr fontId="1" type="noConversion"/>
  </si>
  <si>
    <t>汪健，6.11</t>
    <phoneticPr fontId="1" type="noConversion"/>
  </si>
  <si>
    <t>蔡长宏，6.12</t>
    <phoneticPr fontId="1" type="noConversion"/>
  </si>
  <si>
    <t>高宇行，6.12</t>
    <phoneticPr fontId="1" type="noConversion"/>
  </si>
  <si>
    <t>唐伟峻，6.12</t>
    <phoneticPr fontId="1" type="noConversion"/>
  </si>
  <si>
    <t>王伟民，6.15</t>
    <phoneticPr fontId="1" type="noConversion"/>
  </si>
  <si>
    <t>教学第1周</t>
    <phoneticPr fontId="1" type="noConversion"/>
  </si>
  <si>
    <t>大创第1周减免</t>
    <phoneticPr fontId="1" type="noConversion"/>
  </si>
  <si>
    <t>土木实验楼102</t>
    <phoneticPr fontId="1" type="noConversion"/>
  </si>
  <si>
    <t>张振华</t>
    <phoneticPr fontId="1" type="noConversion"/>
  </si>
  <si>
    <t>11070-41432023004</t>
  </si>
  <si>
    <t>KYSYSQ20241124001</t>
  </si>
  <si>
    <t>张凯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</si>
</sst>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16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7" fillId="0" borderId="0" xfId="0" applyFont="1">
      <alignment vertical="center"/>
    </xf>
    <xf numFmtId="0" fontId="18" fillId="0" borderId="7" xfId="0" applyFont="1" applyBorder="1" applyAlignment="1">
      <alignment horizontal="left" wrapText="1"/>
    </xf>
    <xf numFmtId="176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99"/>
  <sheetViews>
    <sheetView tabSelected="1" topLeftCell="A83" zoomScale="120" zoomScaleNormal="120" workbookViewId="0">
      <selection activeCell="F96" sqref="F96:G96"/>
    </sheetView>
  </sheetViews>
  <sheetFormatPr defaultRowHeight="13.8"/>
  <cols>
    <col min="1" max="1" width="10.44140625" style="7" customWidth="1"/>
    <col min="2" max="2" width="14.5546875" style="7" customWidth="1"/>
    <col min="3" max="3" width="11.55468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9" customFormat="1">
      <c r="A1" s="86" t="s">
        <v>0</v>
      </c>
      <c r="B1" s="86" t="s">
        <v>1</v>
      </c>
      <c r="C1" s="86" t="s">
        <v>13</v>
      </c>
      <c r="D1" s="86" t="s">
        <v>203</v>
      </c>
      <c r="E1" s="86" t="s">
        <v>4</v>
      </c>
      <c r="F1" s="86" t="s">
        <v>2</v>
      </c>
      <c r="G1" s="86" t="s">
        <v>5</v>
      </c>
      <c r="H1" s="87" t="s">
        <v>6</v>
      </c>
      <c r="I1" s="87" t="s">
        <v>9</v>
      </c>
      <c r="J1" s="86" t="s">
        <v>10</v>
      </c>
      <c r="K1"/>
      <c r="L1" s="3"/>
      <c r="M1" s="3"/>
    </row>
    <row r="2" spans="1:13" s="59" customFormat="1">
      <c r="A2" s="93" t="s">
        <v>7</v>
      </c>
      <c r="B2" s="15" t="s">
        <v>8</v>
      </c>
      <c r="C2" s="15" t="s">
        <v>16</v>
      </c>
      <c r="D2" t="s">
        <v>128</v>
      </c>
      <c r="E2">
        <v>5</v>
      </c>
      <c r="F2" s="104">
        <v>30</v>
      </c>
      <c r="G2">
        <v>0</v>
      </c>
      <c r="H2"/>
      <c r="I2" t="s">
        <v>219</v>
      </c>
      <c r="J2" s="105" t="s">
        <v>220</v>
      </c>
      <c r="K2"/>
      <c r="L2" s="3"/>
      <c r="M2" s="3"/>
    </row>
    <row r="3" spans="1:13" s="59" customFormat="1">
      <c r="A3" s="93" t="s">
        <v>7</v>
      </c>
      <c r="B3" s="15" t="s">
        <v>8</v>
      </c>
      <c r="C3" s="15" t="s">
        <v>221</v>
      </c>
      <c r="D3" t="s">
        <v>222</v>
      </c>
      <c r="E3">
        <v>5</v>
      </c>
      <c r="F3" s="104">
        <v>30</v>
      </c>
      <c r="G3">
        <v>0</v>
      </c>
      <c r="H3"/>
      <c r="I3" t="s">
        <v>223</v>
      </c>
      <c r="J3" t="s">
        <v>224</v>
      </c>
      <c r="K3"/>
      <c r="L3" s="3"/>
      <c r="M3" s="3"/>
    </row>
    <row r="4" spans="1:13" s="59" customFormat="1" ht="15.6">
      <c r="A4" s="93" t="s">
        <v>7</v>
      </c>
      <c r="B4" s="94" t="s">
        <v>8</v>
      </c>
      <c r="C4" s="94" t="s">
        <v>14</v>
      </c>
      <c r="D4" s="95" t="s">
        <v>127</v>
      </c>
      <c r="E4" s="95">
        <v>5</v>
      </c>
      <c r="F4" s="96">
        <v>30</v>
      </c>
      <c r="G4" s="95">
        <v>0</v>
      </c>
      <c r="H4"/>
      <c r="I4" t="s">
        <v>191</v>
      </c>
      <c r="J4" s="97" t="s">
        <v>192</v>
      </c>
      <c r="K4" s="97"/>
      <c r="L4" s="3"/>
      <c r="M4" s="3"/>
    </row>
    <row r="5" spans="1:13" s="59" customFormat="1">
      <c r="A5" s="93" t="s">
        <v>7</v>
      </c>
      <c r="B5" s="94" t="s">
        <v>8</v>
      </c>
      <c r="C5" s="94" t="s">
        <v>16</v>
      </c>
      <c r="D5" s="95" t="s">
        <v>128</v>
      </c>
      <c r="E5" s="95">
        <v>5</v>
      </c>
      <c r="F5" s="96">
        <v>30</v>
      </c>
      <c r="G5" s="95">
        <v>0</v>
      </c>
      <c r="H5" s="95"/>
      <c r="I5" s="95" t="s">
        <v>17</v>
      </c>
      <c r="J5" s="95" t="s">
        <v>18</v>
      </c>
      <c r="K5" s="95"/>
      <c r="L5" s="3"/>
      <c r="M5" s="3"/>
    </row>
    <row r="6" spans="1:13" s="59" customFormat="1">
      <c r="A6" s="93" t="s">
        <v>129</v>
      </c>
      <c r="B6" s="94" t="s">
        <v>130</v>
      </c>
      <c r="C6" s="95" t="s">
        <v>11</v>
      </c>
      <c r="D6" s="95" t="s">
        <v>131</v>
      </c>
      <c r="E6" s="95">
        <v>15</v>
      </c>
      <c r="F6" s="95">
        <v>90</v>
      </c>
      <c r="G6" s="95">
        <v>0</v>
      </c>
      <c r="H6" s="95"/>
      <c r="I6" s="95" t="s">
        <v>132</v>
      </c>
      <c r="J6" s="95" t="s">
        <v>12</v>
      </c>
      <c r="K6" s="95"/>
      <c r="L6" s="3"/>
      <c r="M6" s="3"/>
    </row>
    <row r="7" spans="1:13" s="59" customFormat="1">
      <c r="A7" s="93" t="s">
        <v>7</v>
      </c>
      <c r="B7" s="94" t="s">
        <v>8</v>
      </c>
      <c r="C7" s="94" t="s">
        <v>16</v>
      </c>
      <c r="D7" s="95" t="s">
        <v>128</v>
      </c>
      <c r="E7" s="95">
        <v>5</v>
      </c>
      <c r="F7" s="96">
        <v>30</v>
      </c>
      <c r="G7" s="95">
        <v>0</v>
      </c>
      <c r="H7" s="95"/>
      <c r="I7" s="95"/>
      <c r="J7" s="95" t="s">
        <v>19</v>
      </c>
      <c r="K7" s="95"/>
      <c r="L7" s="3"/>
      <c r="M7" s="3"/>
    </row>
    <row r="8" spans="1:13" s="59" customFormat="1">
      <c r="A8" s="93" t="s">
        <v>7</v>
      </c>
      <c r="B8" s="94" t="s">
        <v>8</v>
      </c>
      <c r="C8" s="94" t="s">
        <v>14</v>
      </c>
      <c r="D8" s="95" t="s">
        <v>127</v>
      </c>
      <c r="E8" s="93">
        <v>5</v>
      </c>
      <c r="F8" s="96">
        <v>30</v>
      </c>
      <c r="G8" s="95">
        <v>0</v>
      </c>
      <c r="H8" s="94"/>
      <c r="I8" s="95"/>
      <c r="J8" s="95" t="s">
        <v>19</v>
      </c>
      <c r="K8" s="95"/>
      <c r="L8" s="3"/>
      <c r="M8" s="3"/>
    </row>
    <row r="9" spans="1:13" s="59" customFormat="1">
      <c r="A9" s="16"/>
      <c r="B9" s="17"/>
      <c r="C9" s="17"/>
      <c r="D9" s="18"/>
      <c r="E9" s="61"/>
      <c r="F9" s="62">
        <f>SUM(F4:F8)</f>
        <v>210</v>
      </c>
      <c r="G9" s="62">
        <f>SUM(G4:G8)</f>
        <v>0</v>
      </c>
      <c r="H9"/>
      <c r="I9" s="18"/>
      <c r="J9"/>
      <c r="K9"/>
      <c r="L9" s="3"/>
      <c r="M9" s="3"/>
    </row>
    <row r="10" spans="1:13" s="59" customFormat="1">
      <c r="A10" s="57"/>
      <c r="B10" s="58"/>
      <c r="C10" s="58"/>
      <c r="F10" s="60"/>
      <c r="G10" s="60"/>
      <c r="L10" s="3"/>
      <c r="M10" s="3"/>
    </row>
    <row r="11" spans="1:13">
      <c r="A11" s="5"/>
      <c r="B11" s="6"/>
      <c r="C11" s="6"/>
      <c r="F11" s="12"/>
      <c r="G11" s="12"/>
    </row>
    <row r="12" spans="1:13">
      <c r="A12" s="89" t="s">
        <v>148</v>
      </c>
      <c r="B12" s="89" t="s">
        <v>149</v>
      </c>
      <c r="C12" s="89" t="s">
        <v>150</v>
      </c>
      <c r="D12" s="89" t="s">
        <v>151</v>
      </c>
      <c r="E12" s="90" t="s">
        <v>152</v>
      </c>
      <c r="F12" s="90" t="s">
        <v>153</v>
      </c>
      <c r="G12" s="91" t="s">
        <v>154</v>
      </c>
      <c r="H12" s="91" t="s">
        <v>155</v>
      </c>
      <c r="I12" s="89" t="s">
        <v>156</v>
      </c>
      <c r="J12" s="89" t="s">
        <v>157</v>
      </c>
    </row>
    <row r="13" spans="1:13">
      <c r="A13" s="98" t="s">
        <v>210</v>
      </c>
      <c r="B13" s="98" t="s">
        <v>20</v>
      </c>
      <c r="C13" s="19" t="s">
        <v>21</v>
      </c>
      <c r="D13" s="99" t="s">
        <v>22</v>
      </c>
      <c r="E13" s="19">
        <v>1</v>
      </c>
      <c r="F13" s="98">
        <f>E13*6</f>
        <v>6</v>
      </c>
      <c r="G13" s="98"/>
      <c r="H13" s="98"/>
      <c r="I13" s="98"/>
      <c r="J13" s="98" t="s">
        <v>23</v>
      </c>
    </row>
    <row r="14" spans="1:13">
      <c r="A14" s="98" t="s">
        <v>210</v>
      </c>
      <c r="B14" s="98" t="s">
        <v>20</v>
      </c>
      <c r="C14" s="19" t="s">
        <v>24</v>
      </c>
      <c r="D14" s="98"/>
      <c r="E14" s="19">
        <v>60</v>
      </c>
      <c r="F14" s="98">
        <f t="shared" ref="F14:F20" si="0">E14*6</f>
        <v>360</v>
      </c>
      <c r="G14" s="98"/>
      <c r="H14" s="98"/>
      <c r="I14" s="98"/>
      <c r="J14" s="98" t="s">
        <v>23</v>
      </c>
    </row>
    <row r="15" spans="1:13">
      <c r="A15" s="98" t="s">
        <v>210</v>
      </c>
      <c r="B15" s="98" t="s">
        <v>20</v>
      </c>
      <c r="C15" s="19" t="s">
        <v>25</v>
      </c>
      <c r="D15" s="99" t="s">
        <v>133</v>
      </c>
      <c r="E15" s="19">
        <v>7</v>
      </c>
      <c r="F15" s="98">
        <f t="shared" si="0"/>
        <v>42</v>
      </c>
      <c r="G15" s="19"/>
      <c r="H15" s="19"/>
      <c r="I15" s="19"/>
      <c r="J15" s="98" t="s">
        <v>23</v>
      </c>
    </row>
    <row r="16" spans="1:13">
      <c r="A16" s="98" t="s">
        <v>210</v>
      </c>
      <c r="B16" s="98" t="s">
        <v>20</v>
      </c>
      <c r="C16" s="19" t="s">
        <v>26</v>
      </c>
      <c r="D16" s="100" t="s">
        <v>134</v>
      </c>
      <c r="E16" s="19">
        <v>1</v>
      </c>
      <c r="F16" s="98">
        <f t="shared" si="0"/>
        <v>6</v>
      </c>
      <c r="G16" s="19"/>
      <c r="H16" s="19"/>
      <c r="I16" s="98"/>
      <c r="J16" s="98" t="s">
        <v>23</v>
      </c>
    </row>
    <row r="17" spans="1:10">
      <c r="A17" s="98" t="s">
        <v>210</v>
      </c>
      <c r="B17" s="98" t="s">
        <v>20</v>
      </c>
      <c r="C17" s="19" t="s">
        <v>27</v>
      </c>
      <c r="D17" s="19" t="s">
        <v>28</v>
      </c>
      <c r="E17" s="19">
        <f>ROUNDUP(15.66,0)</f>
        <v>16</v>
      </c>
      <c r="F17" s="98">
        <f t="shared" si="0"/>
        <v>96</v>
      </c>
      <c r="G17" s="19"/>
      <c r="H17" s="19"/>
      <c r="I17" s="101" t="s">
        <v>202</v>
      </c>
      <c r="J17" s="98"/>
    </row>
    <row r="18" spans="1:10">
      <c r="A18" s="98" t="s">
        <v>210</v>
      </c>
      <c r="B18" s="98" t="s">
        <v>20</v>
      </c>
      <c r="C18" s="100" t="s">
        <v>29</v>
      </c>
      <c r="D18" s="19" t="s">
        <v>135</v>
      </c>
      <c r="E18" s="19">
        <v>2</v>
      </c>
      <c r="F18" s="98">
        <f t="shared" si="0"/>
        <v>12</v>
      </c>
      <c r="G18" s="19"/>
      <c r="H18" s="19"/>
      <c r="I18" s="98" t="s">
        <v>136</v>
      </c>
      <c r="J18" s="19"/>
    </row>
    <row r="19" spans="1:10">
      <c r="A19" s="98" t="s">
        <v>210</v>
      </c>
      <c r="B19" s="98" t="s">
        <v>30</v>
      </c>
      <c r="C19" s="19" t="s">
        <v>31</v>
      </c>
      <c r="D19" s="19" t="s">
        <v>32</v>
      </c>
      <c r="E19" s="19">
        <v>13</v>
      </c>
      <c r="F19" s="98">
        <f t="shared" si="0"/>
        <v>78</v>
      </c>
      <c r="G19" s="19">
        <v>0</v>
      </c>
      <c r="H19" s="88"/>
      <c r="I19" s="19" t="s">
        <v>33</v>
      </c>
      <c r="J19" s="19"/>
    </row>
    <row r="20" spans="1:10">
      <c r="A20" s="98" t="s">
        <v>210</v>
      </c>
      <c r="B20" s="98" t="s">
        <v>30</v>
      </c>
      <c r="C20" s="19" t="s">
        <v>31</v>
      </c>
      <c r="D20" s="19" t="s">
        <v>32</v>
      </c>
      <c r="E20" s="19">
        <v>13</v>
      </c>
      <c r="F20" s="98">
        <f t="shared" si="0"/>
        <v>78</v>
      </c>
      <c r="G20" s="19">
        <v>0</v>
      </c>
      <c r="H20" s="88"/>
      <c r="I20" s="19" t="s">
        <v>33</v>
      </c>
      <c r="J20" s="19"/>
    </row>
    <row r="21" spans="1:10">
      <c r="A21" s="98" t="s">
        <v>210</v>
      </c>
      <c r="B21" s="98" t="s">
        <v>30</v>
      </c>
      <c r="C21" s="19" t="s">
        <v>31</v>
      </c>
      <c r="D21" s="19" t="s">
        <v>32</v>
      </c>
      <c r="E21" s="19">
        <v>163</v>
      </c>
      <c r="F21" s="98">
        <f>E21*1</f>
        <v>163</v>
      </c>
      <c r="G21" s="106">
        <v>82</v>
      </c>
      <c r="H21" s="88"/>
      <c r="I21" s="19" t="s">
        <v>33</v>
      </c>
      <c r="J21" s="19"/>
    </row>
    <row r="22" spans="1:10">
      <c r="A22" s="98"/>
      <c r="B22" s="98"/>
      <c r="C22" s="19"/>
      <c r="D22" s="19"/>
      <c r="E22" s="19"/>
      <c r="F22" s="108">
        <f>SUM(F13:F21)</f>
        <v>841</v>
      </c>
      <c r="G22" s="108">
        <v>82</v>
      </c>
      <c r="H22" s="88"/>
      <c r="I22" s="19"/>
      <c r="J22" s="19"/>
    </row>
    <row r="23" spans="1:10">
      <c r="J23" s="107"/>
    </row>
    <row r="24" spans="1:10">
      <c r="A24" s="2" t="s">
        <v>0</v>
      </c>
      <c r="B24" s="2" t="s">
        <v>1</v>
      </c>
      <c r="C24" s="2" t="s">
        <v>13</v>
      </c>
      <c r="D24" s="4" t="s">
        <v>3</v>
      </c>
      <c r="E24" s="9" t="s">
        <v>4</v>
      </c>
      <c r="F24" s="9" t="s">
        <v>2</v>
      </c>
      <c r="G24" s="9" t="s">
        <v>5</v>
      </c>
      <c r="H24" s="4" t="s">
        <v>6</v>
      </c>
      <c r="I24" s="4" t="s">
        <v>9</v>
      </c>
      <c r="J24" s="4" t="s">
        <v>10</v>
      </c>
    </row>
    <row r="25" spans="1:10">
      <c r="A25" s="5" t="s">
        <v>126</v>
      </c>
      <c r="B25" s="83">
        <v>107</v>
      </c>
      <c r="C25" s="20" t="s">
        <v>14</v>
      </c>
      <c r="D25" s="20" t="s">
        <v>34</v>
      </c>
      <c r="E25" s="20">
        <v>30</v>
      </c>
      <c r="F25" s="20">
        <f t="shared" ref="F25:F34" si="1">E25</f>
        <v>30</v>
      </c>
      <c r="G25" s="20">
        <v>15</v>
      </c>
      <c r="H25" s="20" t="s">
        <v>212</v>
      </c>
      <c r="I25" s="20" t="s">
        <v>52</v>
      </c>
      <c r="J25" s="20" t="s">
        <v>225</v>
      </c>
    </row>
    <row r="26" spans="1:10">
      <c r="A26" s="5" t="s">
        <v>126</v>
      </c>
      <c r="B26" s="21">
        <v>104</v>
      </c>
      <c r="C26" s="20" t="s">
        <v>35</v>
      </c>
      <c r="D26" s="22" t="s">
        <v>211</v>
      </c>
      <c r="E26" s="22">
        <v>10</v>
      </c>
      <c r="F26" s="20">
        <f t="shared" si="1"/>
        <v>10</v>
      </c>
      <c r="G26" s="84"/>
      <c r="H26" s="22"/>
      <c r="I26" s="22" t="s">
        <v>226</v>
      </c>
      <c r="J26" s="22" t="s">
        <v>227</v>
      </c>
    </row>
    <row r="27" spans="1:10">
      <c r="A27" s="5" t="s">
        <v>126</v>
      </c>
      <c r="B27" s="23">
        <v>107</v>
      </c>
      <c r="C27" s="22" t="s">
        <v>139</v>
      </c>
      <c r="D27" s="22" t="s">
        <v>140</v>
      </c>
      <c r="E27" s="22">
        <v>30</v>
      </c>
      <c r="F27" s="20">
        <f t="shared" si="1"/>
        <v>30</v>
      </c>
      <c r="G27" s="84">
        <v>15</v>
      </c>
      <c r="H27" s="22" t="s">
        <v>228</v>
      </c>
      <c r="I27" s="24" t="s">
        <v>141</v>
      </c>
      <c r="J27" s="22" t="s">
        <v>229</v>
      </c>
    </row>
    <row r="28" spans="1:10">
      <c r="A28" s="5" t="s">
        <v>126</v>
      </c>
      <c r="B28" s="21">
        <v>210</v>
      </c>
      <c r="C28" s="22" t="s">
        <v>230</v>
      </c>
      <c r="D28" s="22" t="s">
        <v>231</v>
      </c>
      <c r="E28" s="22">
        <v>10</v>
      </c>
      <c r="F28" s="20">
        <f t="shared" si="1"/>
        <v>10</v>
      </c>
      <c r="G28" s="84"/>
      <c r="H28" s="22"/>
      <c r="I28" s="22" t="s">
        <v>232</v>
      </c>
      <c r="J28" s="22" t="s">
        <v>233</v>
      </c>
    </row>
    <row r="29" spans="1:10">
      <c r="A29" s="5" t="s">
        <v>126</v>
      </c>
      <c r="B29" s="21">
        <v>105</v>
      </c>
      <c r="C29" s="22" t="s">
        <v>139</v>
      </c>
      <c r="D29" s="22" t="s">
        <v>140</v>
      </c>
      <c r="E29" s="22">
        <v>10</v>
      </c>
      <c r="F29" s="20">
        <f t="shared" si="1"/>
        <v>10</v>
      </c>
      <c r="G29" s="84"/>
      <c r="H29" s="22"/>
      <c r="I29" s="22" t="s">
        <v>141</v>
      </c>
      <c r="J29" s="22" t="s">
        <v>234</v>
      </c>
    </row>
    <row r="30" spans="1:10">
      <c r="A30" s="5" t="s">
        <v>126</v>
      </c>
      <c r="B30" s="25">
        <v>109</v>
      </c>
      <c r="C30" s="22" t="s">
        <v>14</v>
      </c>
      <c r="D30" s="22" t="s">
        <v>34</v>
      </c>
      <c r="E30" s="22">
        <v>25</v>
      </c>
      <c r="F30" s="20">
        <f t="shared" si="1"/>
        <v>25</v>
      </c>
      <c r="G30" s="84">
        <v>50</v>
      </c>
      <c r="H30" s="22" t="s">
        <v>193</v>
      </c>
      <c r="I30" s="24" t="s">
        <v>52</v>
      </c>
      <c r="J30" s="22" t="s">
        <v>235</v>
      </c>
    </row>
    <row r="31" spans="1:10">
      <c r="A31" s="5" t="s">
        <v>126</v>
      </c>
      <c r="B31" s="25">
        <v>105</v>
      </c>
      <c r="C31" s="22" t="s">
        <v>139</v>
      </c>
      <c r="D31" s="22" t="s">
        <v>140</v>
      </c>
      <c r="E31" s="22">
        <v>10</v>
      </c>
      <c r="F31" s="20">
        <f t="shared" si="1"/>
        <v>10</v>
      </c>
      <c r="G31" s="84"/>
      <c r="H31" s="22"/>
      <c r="I31" s="24" t="s">
        <v>141</v>
      </c>
      <c r="J31" s="22" t="s">
        <v>236</v>
      </c>
    </row>
    <row r="32" spans="1:10">
      <c r="A32" s="5" t="s">
        <v>126</v>
      </c>
      <c r="B32" s="25">
        <v>206</v>
      </c>
      <c r="C32" s="22" t="s">
        <v>46</v>
      </c>
      <c r="D32" s="22" t="s">
        <v>145</v>
      </c>
      <c r="E32" s="22">
        <v>10</v>
      </c>
      <c r="F32" s="20">
        <f t="shared" si="1"/>
        <v>10</v>
      </c>
      <c r="G32" s="84"/>
      <c r="H32" s="22"/>
      <c r="I32" s="24" t="s">
        <v>146</v>
      </c>
      <c r="J32" s="22" t="s">
        <v>237</v>
      </c>
    </row>
    <row r="33" spans="1:13">
      <c r="A33" s="5" t="s">
        <v>126</v>
      </c>
      <c r="B33" s="25">
        <v>101</v>
      </c>
      <c r="C33" s="22" t="s">
        <v>45</v>
      </c>
      <c r="D33" s="22" t="s">
        <v>137</v>
      </c>
      <c r="E33" s="22">
        <v>10</v>
      </c>
      <c r="F33" s="20">
        <f t="shared" si="1"/>
        <v>10</v>
      </c>
      <c r="G33" s="84"/>
      <c r="H33" s="22"/>
      <c r="I33" s="24" t="s">
        <v>138</v>
      </c>
      <c r="J33" s="22" t="s">
        <v>238</v>
      </c>
    </row>
    <row r="34" spans="1:13">
      <c r="A34" s="5" t="s">
        <v>126</v>
      </c>
      <c r="B34" s="25">
        <v>109</v>
      </c>
      <c r="C34" s="22" t="s">
        <v>139</v>
      </c>
      <c r="D34" s="22" t="s">
        <v>140</v>
      </c>
      <c r="E34" s="22">
        <v>25</v>
      </c>
      <c r="F34" s="20">
        <f t="shared" si="1"/>
        <v>25</v>
      </c>
      <c r="G34" s="84">
        <v>50</v>
      </c>
      <c r="H34" s="22" t="s">
        <v>193</v>
      </c>
      <c r="I34" s="24" t="s">
        <v>141</v>
      </c>
      <c r="J34" s="22" t="s">
        <v>239</v>
      </c>
    </row>
    <row r="35" spans="1:13">
      <c r="A35" s="5" t="s">
        <v>126</v>
      </c>
      <c r="B35" s="102" t="s">
        <v>144</v>
      </c>
      <c r="C35" s="102" t="s">
        <v>48</v>
      </c>
      <c r="D35" s="102" t="s">
        <v>43</v>
      </c>
      <c r="E35" s="102">
        <v>1.5</v>
      </c>
      <c r="F35" s="102">
        <f>E35*6</f>
        <v>9</v>
      </c>
      <c r="G35" s="102"/>
      <c r="H35" s="102"/>
      <c r="I35" s="102" t="s">
        <v>44</v>
      </c>
      <c r="J35" s="102" t="s">
        <v>49</v>
      </c>
    </row>
    <row r="36" spans="1:13">
      <c r="A36" s="5" t="s">
        <v>126</v>
      </c>
      <c r="B36" s="102" t="s">
        <v>201</v>
      </c>
      <c r="C36" s="102" t="s">
        <v>16</v>
      </c>
      <c r="D36" s="102" t="s">
        <v>142</v>
      </c>
      <c r="E36" s="102">
        <v>8</v>
      </c>
      <c r="F36" s="102">
        <f t="shared" ref="F36:F45" si="2">E36*6</f>
        <v>48</v>
      </c>
      <c r="G36" s="102"/>
      <c r="H36" s="102"/>
      <c r="I36" s="102" t="s">
        <v>143</v>
      </c>
      <c r="J36" s="102" t="s">
        <v>49</v>
      </c>
    </row>
    <row r="37" spans="1:13">
      <c r="A37" s="5" t="s">
        <v>126</v>
      </c>
      <c r="B37" s="102" t="s">
        <v>47</v>
      </c>
      <c r="C37" s="102" t="s">
        <v>38</v>
      </c>
      <c r="D37" s="102" t="s">
        <v>39</v>
      </c>
      <c r="E37" s="102">
        <v>4.5</v>
      </c>
      <c r="F37" s="102">
        <f t="shared" si="2"/>
        <v>27</v>
      </c>
      <c r="G37" s="102"/>
      <c r="H37" s="102"/>
      <c r="I37" s="102" t="s">
        <v>50</v>
      </c>
      <c r="J37" s="102" t="s">
        <v>49</v>
      </c>
    </row>
    <row r="38" spans="1:13">
      <c r="A38" s="5" t="s">
        <v>126</v>
      </c>
      <c r="B38" s="102" t="s">
        <v>47</v>
      </c>
      <c r="C38" s="102" t="s">
        <v>45</v>
      </c>
      <c r="D38" s="102" t="s">
        <v>137</v>
      </c>
      <c r="E38" s="102">
        <v>4.5</v>
      </c>
      <c r="F38" s="102">
        <f t="shared" si="2"/>
        <v>27</v>
      </c>
      <c r="G38" s="102"/>
      <c r="H38" s="102"/>
      <c r="I38" s="102" t="s">
        <v>138</v>
      </c>
      <c r="J38" s="102" t="s">
        <v>49</v>
      </c>
    </row>
    <row r="39" spans="1:13" s="59" customFormat="1">
      <c r="A39" s="5" t="s">
        <v>126</v>
      </c>
      <c r="B39" s="102" t="s">
        <v>47</v>
      </c>
      <c r="C39" s="102" t="s">
        <v>51</v>
      </c>
      <c r="D39" s="102"/>
      <c r="E39" s="102">
        <v>1.5</v>
      </c>
      <c r="F39" s="102">
        <f t="shared" si="2"/>
        <v>9</v>
      </c>
      <c r="G39" s="102"/>
      <c r="H39" s="102"/>
      <c r="I39" s="102"/>
      <c r="J39" s="102" t="s">
        <v>49</v>
      </c>
      <c r="K39" s="3"/>
      <c r="L39" s="3"/>
      <c r="M39" s="3"/>
    </row>
    <row r="40" spans="1:13" s="59" customFormat="1">
      <c r="A40" s="5" t="s">
        <v>126</v>
      </c>
      <c r="B40" s="102" t="s">
        <v>47</v>
      </c>
      <c r="C40" s="102" t="s">
        <v>46</v>
      </c>
      <c r="D40" s="102" t="s">
        <v>145</v>
      </c>
      <c r="E40" s="102">
        <v>1.5</v>
      </c>
      <c r="F40" s="102">
        <f t="shared" si="2"/>
        <v>9</v>
      </c>
      <c r="G40" s="102"/>
      <c r="H40" s="102"/>
      <c r="I40" s="102" t="s">
        <v>146</v>
      </c>
      <c r="J40" s="102" t="s">
        <v>49</v>
      </c>
      <c r="K40" s="3"/>
      <c r="L40" s="3"/>
      <c r="M40" s="3"/>
    </row>
    <row r="41" spans="1:13" s="59" customFormat="1">
      <c r="A41" s="5" t="s">
        <v>126</v>
      </c>
      <c r="B41" s="102" t="s">
        <v>47</v>
      </c>
      <c r="C41" s="102" t="s">
        <v>40</v>
      </c>
      <c r="D41" s="102" t="s">
        <v>41</v>
      </c>
      <c r="E41" s="102">
        <v>11</v>
      </c>
      <c r="F41" s="102">
        <f t="shared" si="2"/>
        <v>66</v>
      </c>
      <c r="G41" s="102"/>
      <c r="H41" s="102"/>
      <c r="I41" s="102" t="s">
        <v>42</v>
      </c>
      <c r="J41" s="102" t="s">
        <v>49</v>
      </c>
      <c r="K41" s="3"/>
      <c r="L41" s="3"/>
      <c r="M41" s="3"/>
    </row>
    <row r="42" spans="1:13" s="59" customFormat="1">
      <c r="A42" s="5" t="s">
        <v>126</v>
      </c>
      <c r="B42" s="102" t="s">
        <v>47</v>
      </c>
      <c r="C42" s="102" t="s">
        <v>35</v>
      </c>
      <c r="D42" s="102" t="s">
        <v>36</v>
      </c>
      <c r="E42" s="102">
        <v>8</v>
      </c>
      <c r="F42" s="102">
        <f t="shared" si="2"/>
        <v>48</v>
      </c>
      <c r="G42" s="102"/>
      <c r="H42" s="102"/>
      <c r="I42" s="102" t="s">
        <v>37</v>
      </c>
      <c r="J42" s="102" t="s">
        <v>49</v>
      </c>
      <c r="K42" s="3"/>
      <c r="L42" s="3"/>
      <c r="M42" s="3"/>
    </row>
    <row r="43" spans="1:13" s="59" customFormat="1">
      <c r="A43" s="5" t="s">
        <v>126</v>
      </c>
      <c r="B43" s="102" t="s">
        <v>147</v>
      </c>
      <c r="C43" s="102" t="s">
        <v>14</v>
      </c>
      <c r="D43" s="102" t="s">
        <v>34</v>
      </c>
      <c r="E43" s="102">
        <v>4.5</v>
      </c>
      <c r="F43" s="102">
        <f t="shared" si="2"/>
        <v>27</v>
      </c>
      <c r="G43" s="102"/>
      <c r="H43" s="102"/>
      <c r="I43" s="102" t="s">
        <v>52</v>
      </c>
      <c r="J43" s="102" t="s">
        <v>49</v>
      </c>
      <c r="K43" s="3"/>
      <c r="L43" s="3"/>
      <c r="M43" s="3"/>
    </row>
    <row r="44" spans="1:13" s="59" customFormat="1">
      <c r="A44" s="5" t="s">
        <v>126</v>
      </c>
      <c r="B44" s="102">
        <v>109</v>
      </c>
      <c r="C44" s="102" t="s">
        <v>15</v>
      </c>
      <c r="D44" s="102" t="s">
        <v>185</v>
      </c>
      <c r="E44" s="102">
        <v>3</v>
      </c>
      <c r="F44" s="102">
        <f t="shared" si="2"/>
        <v>18</v>
      </c>
      <c r="G44" s="102"/>
      <c r="H44" s="102"/>
      <c r="I44" s="102" t="s">
        <v>186</v>
      </c>
      <c r="J44" s="102" t="s">
        <v>49</v>
      </c>
      <c r="K44" s="3"/>
      <c r="L44" s="3"/>
      <c r="M44" s="3"/>
    </row>
    <row r="45" spans="1:13" s="59" customFormat="1">
      <c r="A45" s="5" t="s">
        <v>126</v>
      </c>
      <c r="B45" s="102" t="s">
        <v>47</v>
      </c>
      <c r="C45" s="102" t="s">
        <v>139</v>
      </c>
      <c r="D45" s="102" t="s">
        <v>140</v>
      </c>
      <c r="E45" s="102">
        <v>1.5</v>
      </c>
      <c r="F45" s="102">
        <f t="shared" si="2"/>
        <v>9</v>
      </c>
      <c r="G45" s="102"/>
      <c r="H45" s="102"/>
      <c r="I45" s="102" t="s">
        <v>141</v>
      </c>
      <c r="J45" s="102" t="s">
        <v>49</v>
      </c>
      <c r="K45" s="3"/>
      <c r="L45" s="3"/>
      <c r="M45" s="3"/>
    </row>
    <row r="46" spans="1:13" s="59" customFormat="1">
      <c r="A46" s="5"/>
      <c r="B46" s="14"/>
      <c r="C46" s="14"/>
      <c r="D46" s="14"/>
      <c r="E46" s="14"/>
      <c r="F46" s="85">
        <f>SUM(F25:F45)</f>
        <v>467</v>
      </c>
      <c r="G46" s="85">
        <f>SUM(G25:G45)</f>
        <v>130</v>
      </c>
      <c r="H46" s="14"/>
      <c r="I46" s="14"/>
      <c r="J46" s="14"/>
      <c r="K46" s="3"/>
      <c r="L46" s="3"/>
      <c r="M46" s="3"/>
    </row>
    <row r="47" spans="1:13" s="59" customFormat="1">
      <c r="A47" s="5"/>
      <c r="B47" s="14"/>
      <c r="C47" s="14"/>
      <c r="D47" s="14"/>
      <c r="E47" s="14"/>
      <c r="F47" s="14"/>
      <c r="G47" s="14"/>
      <c r="H47" s="14"/>
      <c r="I47" s="14"/>
      <c r="J47" s="14"/>
      <c r="K47" s="3"/>
      <c r="L47" s="3"/>
      <c r="M47" s="3"/>
    </row>
    <row r="48" spans="1:13">
      <c r="A48" s="5"/>
      <c r="D48" s="14"/>
      <c r="F48" s="13"/>
      <c r="G48" s="13"/>
      <c r="H48" s="14"/>
      <c r="I48" s="14"/>
      <c r="J48" s="14"/>
    </row>
    <row r="49" spans="1:11">
      <c r="A49" s="26" t="s">
        <v>148</v>
      </c>
      <c r="B49" s="26" t="s">
        <v>149</v>
      </c>
      <c r="C49" s="26" t="s">
        <v>150</v>
      </c>
      <c r="D49" s="26" t="s">
        <v>151</v>
      </c>
      <c r="E49" s="27" t="s">
        <v>152</v>
      </c>
      <c r="F49" s="27" t="s">
        <v>153</v>
      </c>
      <c r="G49" s="26" t="s">
        <v>154</v>
      </c>
      <c r="H49" s="26" t="s">
        <v>155</v>
      </c>
      <c r="I49" s="26" t="s">
        <v>156</v>
      </c>
      <c r="J49" s="26" t="s">
        <v>157</v>
      </c>
    </row>
    <row r="50" spans="1:11">
      <c r="A50" s="28" t="s">
        <v>53</v>
      </c>
      <c r="B50" s="15" t="s">
        <v>54</v>
      </c>
      <c r="C50" s="15" t="s">
        <v>55</v>
      </c>
      <c r="D50" s="29"/>
      <c r="E50" s="30">
        <v>12</v>
      </c>
      <c r="F50" s="30">
        <f>E50*12</f>
        <v>144</v>
      </c>
      <c r="G50" s="30">
        <v>0</v>
      </c>
      <c r="H50" s="15" t="s">
        <v>56</v>
      </c>
      <c r="I50" s="31" t="s">
        <v>64</v>
      </c>
      <c r="J50" s="15" t="s">
        <v>64</v>
      </c>
    </row>
    <row r="51" spans="1:11">
      <c r="A51" s="28" t="s">
        <v>53</v>
      </c>
      <c r="B51" s="15" t="s">
        <v>54</v>
      </c>
      <c r="C51" s="15" t="s">
        <v>57</v>
      </c>
      <c r="D51" s="15" t="s">
        <v>58</v>
      </c>
      <c r="E51" s="30">
        <v>2</v>
      </c>
      <c r="F51" s="30">
        <f t="shared" ref="F51:F53" si="3">E51*12</f>
        <v>24</v>
      </c>
      <c r="G51" s="30">
        <v>0</v>
      </c>
      <c r="H51" s="15" t="s">
        <v>56</v>
      </c>
      <c r="I51" s="31" t="s">
        <v>158</v>
      </c>
      <c r="J51" s="15" t="s">
        <v>59</v>
      </c>
    </row>
    <row r="52" spans="1:11">
      <c r="A52" s="28" t="s">
        <v>53</v>
      </c>
      <c r="B52" s="15" t="s">
        <v>54</v>
      </c>
      <c r="C52" s="15" t="s">
        <v>60</v>
      </c>
      <c r="D52" s="15" t="s">
        <v>61</v>
      </c>
      <c r="E52" s="30">
        <v>2</v>
      </c>
      <c r="F52" s="30">
        <f t="shared" si="3"/>
        <v>24</v>
      </c>
      <c r="G52" s="30">
        <v>0</v>
      </c>
      <c r="H52" s="15" t="s">
        <v>56</v>
      </c>
      <c r="I52" s="31" t="s">
        <v>159</v>
      </c>
      <c r="J52" s="15" t="s">
        <v>62</v>
      </c>
    </row>
    <row r="53" spans="1:11">
      <c r="A53" s="28" t="s">
        <v>53</v>
      </c>
      <c r="B53" s="15" t="s">
        <v>54</v>
      </c>
      <c r="C53" t="s">
        <v>63</v>
      </c>
      <c r="D53" s="15" t="s">
        <v>58</v>
      </c>
      <c r="E53" s="32">
        <v>4</v>
      </c>
      <c r="F53" s="30">
        <f t="shared" si="3"/>
        <v>48</v>
      </c>
      <c r="G53" s="30">
        <v>0</v>
      </c>
      <c r="H53" s="15" t="s">
        <v>56</v>
      </c>
      <c r="I53" t="s">
        <v>160</v>
      </c>
      <c r="J53" s="15" t="s">
        <v>161</v>
      </c>
    </row>
    <row r="54" spans="1:11">
      <c r="A54" s="16"/>
      <c r="B54" s="17"/>
      <c r="C54" s="17"/>
      <c r="D54" s="18"/>
      <c r="E54" s="32"/>
      <c r="F54" s="33">
        <f>SUM(F50:F53)</f>
        <v>240</v>
      </c>
      <c r="G54" s="33">
        <f>SUM(G50:G53)</f>
        <v>0</v>
      </c>
      <c r="H54"/>
      <c r="I54" s="17"/>
      <c r="J54"/>
    </row>
    <row r="55" spans="1:11">
      <c r="A55" s="5"/>
      <c r="B55" s="6"/>
      <c r="C55" s="6"/>
      <c r="E55" s="10"/>
      <c r="F55" s="12"/>
      <c r="G55" s="12"/>
      <c r="H55" s="1"/>
      <c r="J55" s="1"/>
    </row>
    <row r="56" spans="1:11">
      <c r="A56" s="26" t="s">
        <v>148</v>
      </c>
      <c r="B56" s="26" t="s">
        <v>149</v>
      </c>
      <c r="C56" s="26" t="s">
        <v>150</v>
      </c>
      <c r="D56" s="26" t="s">
        <v>151</v>
      </c>
      <c r="E56" s="27" t="s">
        <v>152</v>
      </c>
      <c r="F56" s="27" t="s">
        <v>153</v>
      </c>
      <c r="G56" s="26" t="s">
        <v>154</v>
      </c>
      <c r="H56" s="26" t="s">
        <v>155</v>
      </c>
      <c r="I56" s="26" t="s">
        <v>156</v>
      </c>
      <c r="J56" s="26" t="s">
        <v>157</v>
      </c>
    </row>
    <row r="57" spans="1:11">
      <c r="A57" s="16" t="s">
        <v>65</v>
      </c>
      <c r="B57" s="15" t="s">
        <v>162</v>
      </c>
      <c r="C57" s="15" t="s">
        <v>163</v>
      </c>
      <c r="D57" s="34" t="s">
        <v>164</v>
      </c>
      <c r="E57" s="15">
        <v>19</v>
      </c>
      <c r="F57" s="15">
        <v>0</v>
      </c>
      <c r="G57" s="15">
        <v>0</v>
      </c>
      <c r="H57" s="15"/>
      <c r="I57" s="31" t="s">
        <v>165</v>
      </c>
      <c r="J57" s="15" t="s">
        <v>240</v>
      </c>
    </row>
    <row r="58" spans="1:11">
      <c r="A58" s="16" t="s">
        <v>65</v>
      </c>
      <c r="B58" s="15" t="s">
        <v>166</v>
      </c>
      <c r="C58" s="15" t="s">
        <v>167</v>
      </c>
      <c r="D58" s="15" t="s">
        <v>168</v>
      </c>
      <c r="E58" s="15">
        <v>19</v>
      </c>
      <c r="F58" s="15">
        <v>228</v>
      </c>
      <c r="G58" s="15">
        <v>0</v>
      </c>
      <c r="H58" s="15"/>
      <c r="I58" s="31" t="s">
        <v>169</v>
      </c>
      <c r="J58" s="15" t="s">
        <v>170</v>
      </c>
    </row>
    <row r="59" spans="1:11">
      <c r="A59" s="16" t="s">
        <v>65</v>
      </c>
      <c r="B59" s="15" t="s">
        <v>171</v>
      </c>
      <c r="C59" s="15" t="s">
        <v>172</v>
      </c>
      <c r="D59" s="15" t="s">
        <v>173</v>
      </c>
      <c r="E59" s="15">
        <v>19</v>
      </c>
      <c r="F59" s="15">
        <v>228</v>
      </c>
      <c r="G59" s="15">
        <v>0</v>
      </c>
      <c r="H59" s="15"/>
      <c r="I59" s="31" t="s">
        <v>174</v>
      </c>
      <c r="J59" s="15" t="s">
        <v>175</v>
      </c>
    </row>
    <row r="60" spans="1:11">
      <c r="A60" s="16" t="s">
        <v>65</v>
      </c>
      <c r="B60" s="15" t="s">
        <v>176</v>
      </c>
      <c r="C60" s="15" t="s">
        <v>177</v>
      </c>
      <c r="D60" t="s">
        <v>178</v>
      </c>
      <c r="E60" s="15">
        <v>20</v>
      </c>
      <c r="F60">
        <v>240</v>
      </c>
      <c r="G60">
        <v>0</v>
      </c>
      <c r="H60"/>
      <c r="I60" s="31" t="s">
        <v>179</v>
      </c>
      <c r="J60"/>
    </row>
    <row r="61" spans="1:11">
      <c r="A61" s="16"/>
      <c r="B61" s="16"/>
      <c r="C61" s="17"/>
      <c r="D61" s="18"/>
      <c r="E61" s="32"/>
      <c r="F61" s="35">
        <f>SUM(F56:F60)</f>
        <v>696</v>
      </c>
      <c r="G61" s="35">
        <f>SUM(G56:G60)</f>
        <v>0</v>
      </c>
      <c r="H61"/>
      <c r="I61" s="31"/>
      <c r="J61"/>
    </row>
    <row r="62" spans="1:11">
      <c r="A62" s="16"/>
      <c r="B62" s="16"/>
      <c r="C62" s="17"/>
      <c r="D62" s="18"/>
      <c r="E62" s="32"/>
      <c r="F62" s="35"/>
      <c r="G62" s="35"/>
      <c r="H62"/>
      <c r="I62" s="31"/>
      <c r="J62"/>
    </row>
    <row r="63" spans="1:11">
      <c r="A63" s="26" t="s">
        <v>148</v>
      </c>
      <c r="B63" s="26" t="s">
        <v>149</v>
      </c>
      <c r="C63" s="26" t="s">
        <v>150</v>
      </c>
      <c r="D63" s="26" t="s">
        <v>151</v>
      </c>
      <c r="E63" s="27" t="s">
        <v>152</v>
      </c>
      <c r="F63" s="27" t="s">
        <v>153</v>
      </c>
      <c r="G63" s="26" t="s">
        <v>154</v>
      </c>
      <c r="H63" s="26" t="s">
        <v>155</v>
      </c>
      <c r="I63" s="26" t="s">
        <v>156</v>
      </c>
      <c r="J63" s="26" t="s">
        <v>157</v>
      </c>
    </row>
    <row r="64" spans="1:11">
      <c r="A64" s="63" t="s">
        <v>125</v>
      </c>
      <c r="B64" s="64" t="s">
        <v>66</v>
      </c>
      <c r="C64" s="64" t="s">
        <v>194</v>
      </c>
      <c r="D64" s="65" t="s">
        <v>67</v>
      </c>
      <c r="E64" s="78">
        <v>9</v>
      </c>
      <c r="F64" s="78">
        <f>E64*12</f>
        <v>108</v>
      </c>
      <c r="G64" s="63"/>
      <c r="H64" s="63"/>
      <c r="I64" s="66" t="s">
        <v>68</v>
      </c>
      <c r="J64" s="64" t="s">
        <v>69</v>
      </c>
      <c r="K64" s="8"/>
    </row>
    <row r="65" spans="1:11">
      <c r="A65" s="36" t="s">
        <v>125</v>
      </c>
      <c r="B65" s="36" t="s">
        <v>66</v>
      </c>
      <c r="C65" s="67" t="s">
        <v>71</v>
      </c>
      <c r="D65" s="70" t="s">
        <v>72</v>
      </c>
      <c r="E65" s="79">
        <v>9</v>
      </c>
      <c r="F65" s="79">
        <f>E65*12</f>
        <v>108</v>
      </c>
      <c r="G65" s="68"/>
      <c r="H65" s="68"/>
      <c r="I65" s="69" t="s">
        <v>195</v>
      </c>
      <c r="J65" s="70" t="s">
        <v>196</v>
      </c>
      <c r="K65" s="8"/>
    </row>
    <row r="66" spans="1:11">
      <c r="A66" s="71" t="s">
        <v>125</v>
      </c>
      <c r="B66" s="72" t="s">
        <v>70</v>
      </c>
      <c r="C66" s="72" t="s">
        <v>71</v>
      </c>
      <c r="D66" s="73" t="s">
        <v>72</v>
      </c>
      <c r="E66" s="80">
        <v>12</v>
      </c>
      <c r="F66" s="81">
        <f t="shared" ref="F66:F67" si="4">E66*6</f>
        <v>72</v>
      </c>
      <c r="G66" s="72"/>
      <c r="H66" s="72"/>
      <c r="I66" s="74" t="s">
        <v>73</v>
      </c>
      <c r="J66" s="72" t="s">
        <v>74</v>
      </c>
      <c r="K66" s="8"/>
    </row>
    <row r="67" spans="1:11">
      <c r="A67" s="38" t="s">
        <v>125</v>
      </c>
      <c r="B67" s="75" t="s">
        <v>75</v>
      </c>
      <c r="C67" s="75" t="s">
        <v>76</v>
      </c>
      <c r="D67" s="76" t="s">
        <v>77</v>
      </c>
      <c r="E67" s="82">
        <v>38</v>
      </c>
      <c r="F67" s="82">
        <f t="shared" si="4"/>
        <v>228</v>
      </c>
      <c r="G67" s="38"/>
      <c r="H67" s="38"/>
      <c r="I67" s="77" t="s">
        <v>78</v>
      </c>
      <c r="J67" s="75" t="s">
        <v>79</v>
      </c>
      <c r="K67" s="8"/>
    </row>
    <row r="68" spans="1:11">
      <c r="A68" s="38" t="s">
        <v>125</v>
      </c>
      <c r="B68" s="75" t="s">
        <v>80</v>
      </c>
      <c r="C68" s="75" t="s">
        <v>81</v>
      </c>
      <c r="D68" s="76" t="s">
        <v>82</v>
      </c>
      <c r="E68" s="82">
        <v>38</v>
      </c>
      <c r="F68" s="82">
        <f>E68*6</f>
        <v>228</v>
      </c>
      <c r="G68" s="38"/>
      <c r="H68" s="38"/>
      <c r="I68" s="77" t="s">
        <v>197</v>
      </c>
      <c r="J68" s="75" t="s">
        <v>83</v>
      </c>
      <c r="K68" s="8"/>
    </row>
    <row r="69" spans="1:11">
      <c r="A69" s="38" t="s">
        <v>125</v>
      </c>
      <c r="B69" s="75" t="s">
        <v>84</v>
      </c>
      <c r="C69" s="75" t="s">
        <v>198</v>
      </c>
      <c r="D69" s="76" t="s">
        <v>85</v>
      </c>
      <c r="E69" s="82">
        <v>9</v>
      </c>
      <c r="F69" s="82">
        <f>E69*12</f>
        <v>108</v>
      </c>
      <c r="G69" s="38"/>
      <c r="H69" s="38"/>
      <c r="I69" s="77" t="s">
        <v>86</v>
      </c>
      <c r="J69" s="75" t="s">
        <v>87</v>
      </c>
      <c r="K69" s="8"/>
    </row>
    <row r="70" spans="1:11">
      <c r="A70" s="38" t="s">
        <v>125</v>
      </c>
      <c r="B70" s="75" t="s">
        <v>84</v>
      </c>
      <c r="C70" s="75" t="s">
        <v>81</v>
      </c>
      <c r="D70" s="76" t="s">
        <v>82</v>
      </c>
      <c r="E70" s="82">
        <v>13</v>
      </c>
      <c r="F70" s="82">
        <f t="shared" ref="F70:F73" si="5">E70*12</f>
        <v>156</v>
      </c>
      <c r="G70" s="38"/>
      <c r="H70" s="38"/>
      <c r="I70" s="77" t="s">
        <v>88</v>
      </c>
      <c r="J70" s="75" t="s">
        <v>83</v>
      </c>
      <c r="K70" s="8"/>
    </row>
    <row r="71" spans="1:11">
      <c r="A71" s="38" t="s">
        <v>125</v>
      </c>
      <c r="B71" s="75" t="s">
        <v>84</v>
      </c>
      <c r="C71" s="75" t="s">
        <v>76</v>
      </c>
      <c r="D71" s="76" t="s">
        <v>77</v>
      </c>
      <c r="E71" s="82">
        <v>15</v>
      </c>
      <c r="F71" s="82">
        <f t="shared" si="5"/>
        <v>180</v>
      </c>
      <c r="G71" s="38"/>
      <c r="H71" s="38"/>
      <c r="I71" s="77" t="s">
        <v>89</v>
      </c>
      <c r="J71" s="75" t="s">
        <v>90</v>
      </c>
      <c r="K71" s="8"/>
    </row>
    <row r="72" spans="1:11">
      <c r="A72" s="38" t="s">
        <v>125</v>
      </c>
      <c r="B72" s="75" t="s">
        <v>84</v>
      </c>
      <c r="C72" s="75" t="s">
        <v>199</v>
      </c>
      <c r="D72" s="76" t="s">
        <v>91</v>
      </c>
      <c r="E72" s="82">
        <v>2</v>
      </c>
      <c r="F72" s="82">
        <f t="shared" si="5"/>
        <v>24</v>
      </c>
      <c r="G72" s="38"/>
      <c r="H72" s="38"/>
      <c r="I72" s="77" t="s">
        <v>92</v>
      </c>
      <c r="J72" s="75" t="s">
        <v>93</v>
      </c>
      <c r="K72" s="8"/>
    </row>
    <row r="73" spans="1:11">
      <c r="A73" s="38" t="s">
        <v>125</v>
      </c>
      <c r="B73" s="75" t="s">
        <v>94</v>
      </c>
      <c r="C73" s="75" t="s">
        <v>200</v>
      </c>
      <c r="D73" s="76" t="s">
        <v>95</v>
      </c>
      <c r="E73" s="82">
        <v>18</v>
      </c>
      <c r="F73" s="82">
        <f t="shared" si="5"/>
        <v>216</v>
      </c>
      <c r="G73" s="38"/>
      <c r="H73" s="38"/>
      <c r="I73" s="77" t="s">
        <v>96</v>
      </c>
      <c r="J73" s="75" t="s">
        <v>97</v>
      </c>
      <c r="K73" s="8"/>
    </row>
    <row r="74" spans="1:11" ht="15">
      <c r="A74" s="41" t="s">
        <v>180</v>
      </c>
      <c r="B74" s="42" t="s">
        <v>181</v>
      </c>
      <c r="C74" s="42" t="s">
        <v>172</v>
      </c>
      <c r="D74" s="43"/>
      <c r="E74" s="44">
        <v>22</v>
      </c>
      <c r="F74" s="44">
        <v>0</v>
      </c>
      <c r="G74" s="44">
        <v>0</v>
      </c>
      <c r="H74" s="37"/>
      <c r="I74" s="40" t="s">
        <v>182</v>
      </c>
      <c r="J74" s="42" t="s">
        <v>241</v>
      </c>
      <c r="K74" s="8"/>
    </row>
    <row r="75" spans="1:11" ht="15">
      <c r="A75" s="45"/>
      <c r="B75" s="46"/>
      <c r="C75" s="46"/>
      <c r="D75" s="47"/>
      <c r="E75" s="48"/>
      <c r="F75" s="49">
        <f>SUM(F64:F74)</f>
        <v>1428</v>
      </c>
      <c r="G75" s="49">
        <f>SUM(G64:G74)</f>
        <v>0</v>
      </c>
      <c r="H75" s="45"/>
      <c r="I75" s="50"/>
      <c r="J75" s="46"/>
      <c r="K75" s="8"/>
    </row>
    <row r="76" spans="1:11" ht="15">
      <c r="A76" s="45"/>
      <c r="B76" s="46"/>
      <c r="C76" s="46"/>
      <c r="D76" s="47"/>
      <c r="E76" s="48"/>
      <c r="F76" s="49"/>
      <c r="G76" s="49"/>
      <c r="H76" s="51"/>
      <c r="I76" s="50"/>
      <c r="J76" s="46"/>
      <c r="K76" s="8"/>
    </row>
    <row r="77" spans="1:11">
      <c r="A77" s="26" t="s">
        <v>148</v>
      </c>
      <c r="B77" s="26" t="s">
        <v>149</v>
      </c>
      <c r="C77" s="26" t="s">
        <v>150</v>
      </c>
      <c r="D77" s="26" t="s">
        <v>151</v>
      </c>
      <c r="E77" s="27" t="s">
        <v>152</v>
      </c>
      <c r="F77" s="27" t="s">
        <v>153</v>
      </c>
      <c r="G77" s="26" t="s">
        <v>154</v>
      </c>
      <c r="H77" s="26" t="s">
        <v>155</v>
      </c>
      <c r="I77" s="26" t="s">
        <v>156</v>
      </c>
      <c r="J77" s="26" t="s">
        <v>157</v>
      </c>
      <c r="K77" s="8"/>
    </row>
    <row r="78" spans="1:11">
      <c r="A78" s="39" t="s">
        <v>98</v>
      </c>
      <c r="B78" s="39" t="s">
        <v>99</v>
      </c>
      <c r="C78" s="39" t="s">
        <v>100</v>
      </c>
      <c r="D78" s="39" t="s">
        <v>101</v>
      </c>
      <c r="E78" s="39">
        <v>12</v>
      </c>
      <c r="F78" s="39">
        <f>E78*6</f>
        <v>72</v>
      </c>
      <c r="G78" s="39">
        <v>0</v>
      </c>
      <c r="H78" s="39" t="s">
        <v>99</v>
      </c>
      <c r="I78" s="39" t="s">
        <v>99</v>
      </c>
      <c r="J78" s="39"/>
      <c r="K78" s="8"/>
    </row>
    <row r="79" spans="1:11">
      <c r="A79" s="39" t="s">
        <v>98</v>
      </c>
      <c r="B79" s="39" t="s">
        <v>99</v>
      </c>
      <c r="C79" s="39" t="s">
        <v>102</v>
      </c>
      <c r="D79" s="39" t="s">
        <v>103</v>
      </c>
      <c r="E79" s="39">
        <v>11</v>
      </c>
      <c r="F79" s="39">
        <f t="shared" ref="F79:F86" si="6">E79*6</f>
        <v>66</v>
      </c>
      <c r="G79" s="39">
        <v>0</v>
      </c>
      <c r="H79" s="39" t="s">
        <v>99</v>
      </c>
      <c r="I79" s="39" t="s">
        <v>99</v>
      </c>
      <c r="J79" s="39"/>
      <c r="K79" s="8"/>
    </row>
    <row r="80" spans="1:11">
      <c r="A80" s="39" t="s">
        <v>98</v>
      </c>
      <c r="B80" s="39" t="s">
        <v>99</v>
      </c>
      <c r="C80" s="39" t="s">
        <v>104</v>
      </c>
      <c r="D80" s="39" t="s">
        <v>105</v>
      </c>
      <c r="E80" s="39">
        <v>5</v>
      </c>
      <c r="F80" s="39">
        <f t="shared" si="6"/>
        <v>30</v>
      </c>
      <c r="G80" s="39">
        <v>0</v>
      </c>
      <c r="H80" s="39" t="s">
        <v>99</v>
      </c>
      <c r="I80" s="39" t="s">
        <v>99</v>
      </c>
      <c r="J80" s="39"/>
      <c r="K80" s="8"/>
    </row>
    <row r="81" spans="1:11">
      <c r="A81" s="39" t="s">
        <v>98</v>
      </c>
      <c r="B81" s="39" t="s">
        <v>99</v>
      </c>
      <c r="C81" s="39" t="s">
        <v>106</v>
      </c>
      <c r="D81" s="39" t="s">
        <v>107</v>
      </c>
      <c r="E81" s="39">
        <v>6</v>
      </c>
      <c r="F81" s="39">
        <f t="shared" si="6"/>
        <v>36</v>
      </c>
      <c r="G81" s="39">
        <v>0</v>
      </c>
      <c r="H81" s="39" t="s">
        <v>99</v>
      </c>
      <c r="I81" s="39" t="s">
        <v>99</v>
      </c>
      <c r="J81" s="39" t="s">
        <v>108</v>
      </c>
      <c r="K81" s="8"/>
    </row>
    <row r="82" spans="1:11">
      <c r="A82" s="39" t="s">
        <v>98</v>
      </c>
      <c r="B82" s="39" t="s">
        <v>99</v>
      </c>
      <c r="C82" s="39" t="s">
        <v>109</v>
      </c>
      <c r="D82" s="39" t="s">
        <v>110</v>
      </c>
      <c r="E82" s="39">
        <v>6</v>
      </c>
      <c r="F82" s="39">
        <f t="shared" si="6"/>
        <v>36</v>
      </c>
      <c r="G82" s="39">
        <v>0</v>
      </c>
      <c r="H82" s="39" t="s">
        <v>99</v>
      </c>
      <c r="I82" s="39" t="s">
        <v>99</v>
      </c>
      <c r="J82" s="39"/>
      <c r="K82" s="8"/>
    </row>
    <row r="83" spans="1:11">
      <c r="A83" s="39" t="s">
        <v>98</v>
      </c>
      <c r="B83" s="39" t="s">
        <v>99</v>
      </c>
      <c r="C83" s="39" t="s">
        <v>111</v>
      </c>
      <c r="D83" s="39" t="s">
        <v>112</v>
      </c>
      <c r="E83" s="39">
        <v>6</v>
      </c>
      <c r="F83" s="39">
        <f t="shared" si="6"/>
        <v>36</v>
      </c>
      <c r="G83" s="39">
        <v>0</v>
      </c>
      <c r="H83" s="39" t="s">
        <v>99</v>
      </c>
      <c r="I83" s="39" t="s">
        <v>99</v>
      </c>
      <c r="J83" s="39"/>
      <c r="K83" s="8"/>
    </row>
    <row r="84" spans="1:11">
      <c r="A84" s="39" t="s">
        <v>98</v>
      </c>
      <c r="B84" s="39" t="s">
        <v>99</v>
      </c>
      <c r="C84" s="39" t="s">
        <v>113</v>
      </c>
      <c r="D84" s="39" t="s">
        <v>114</v>
      </c>
      <c r="E84" s="39">
        <v>4</v>
      </c>
      <c r="F84" s="39">
        <f t="shared" si="6"/>
        <v>24</v>
      </c>
      <c r="G84" s="39">
        <v>0</v>
      </c>
      <c r="H84" s="39" t="s">
        <v>99</v>
      </c>
      <c r="I84" s="39" t="s">
        <v>99</v>
      </c>
      <c r="J84" s="39"/>
      <c r="K84" s="8"/>
    </row>
    <row r="85" spans="1:11">
      <c r="A85" s="39" t="s">
        <v>98</v>
      </c>
      <c r="B85" s="39" t="s">
        <v>99</v>
      </c>
      <c r="C85" s="39" t="s">
        <v>115</v>
      </c>
      <c r="D85" s="39" t="s">
        <v>116</v>
      </c>
      <c r="E85" s="39">
        <v>4</v>
      </c>
      <c r="F85" s="39">
        <f t="shared" si="6"/>
        <v>24</v>
      </c>
      <c r="G85" s="39">
        <v>0</v>
      </c>
      <c r="H85" s="39" t="s">
        <v>99</v>
      </c>
      <c r="I85" s="39" t="s">
        <v>99</v>
      </c>
      <c r="J85" s="39"/>
      <c r="K85" s="8"/>
    </row>
    <row r="86" spans="1:11">
      <c r="A86" s="39" t="s">
        <v>98</v>
      </c>
      <c r="B86" s="39" t="s">
        <v>99</v>
      </c>
      <c r="C86" s="39" t="s">
        <v>117</v>
      </c>
      <c r="D86" s="39" t="s">
        <v>118</v>
      </c>
      <c r="E86" s="39">
        <v>4</v>
      </c>
      <c r="F86" s="39">
        <f t="shared" si="6"/>
        <v>24</v>
      </c>
      <c r="G86" s="39">
        <v>0</v>
      </c>
      <c r="H86" s="39" t="s">
        <v>99</v>
      </c>
      <c r="I86" s="39" t="s">
        <v>99</v>
      </c>
      <c r="J86" s="39"/>
      <c r="K86" s="8"/>
    </row>
    <row r="87" spans="1:11">
      <c r="A87" s="51"/>
      <c r="B87"/>
      <c r="C87"/>
      <c r="D87"/>
      <c r="E87" s="52"/>
      <c r="F87" s="53">
        <f>SUM(F78:F86)</f>
        <v>348</v>
      </c>
      <c r="G87" s="53">
        <f>SUM(G78:G86)</f>
        <v>0</v>
      </c>
      <c r="H87"/>
      <c r="I87"/>
      <c r="J87"/>
      <c r="K87" s="8"/>
    </row>
    <row r="88" spans="1:11">
      <c r="A88" s="51"/>
      <c r="B88"/>
      <c r="C88"/>
      <c r="D88"/>
      <c r="E88"/>
      <c r="F88" s="54"/>
      <c r="G88"/>
      <c r="H88"/>
      <c r="I88"/>
      <c r="J88"/>
      <c r="K88" s="8"/>
    </row>
    <row r="89" spans="1:11" ht="15">
      <c r="A89" s="51"/>
      <c r="B89" s="51"/>
      <c r="C89" s="51"/>
      <c r="D89" s="47"/>
      <c r="E89" s="55"/>
      <c r="F89" s="49"/>
      <c r="G89" s="49"/>
      <c r="H89" s="51"/>
      <c r="I89" s="51"/>
      <c r="J89" s="51"/>
      <c r="K89" s="8"/>
    </row>
    <row r="90" spans="1:11">
      <c r="A90" s="26" t="s">
        <v>148</v>
      </c>
      <c r="B90" s="26" t="s">
        <v>149</v>
      </c>
      <c r="C90" s="26" t="s">
        <v>150</v>
      </c>
      <c r="D90" s="26" t="s">
        <v>151</v>
      </c>
      <c r="E90" s="27" t="s">
        <v>152</v>
      </c>
      <c r="F90" s="27" t="s">
        <v>153</v>
      </c>
      <c r="G90" s="26" t="s">
        <v>154</v>
      </c>
      <c r="H90" s="26" t="s">
        <v>155</v>
      </c>
      <c r="I90" s="26" t="s">
        <v>156</v>
      </c>
      <c r="J90" s="26" t="s">
        <v>157</v>
      </c>
      <c r="K90" s="8"/>
    </row>
    <row r="91" spans="1:11">
      <c r="A91" s="39" t="s">
        <v>124</v>
      </c>
      <c r="B91" s="39" t="s">
        <v>121</v>
      </c>
      <c r="C91" s="39" t="s">
        <v>119</v>
      </c>
      <c r="D91" s="39" t="s">
        <v>120</v>
      </c>
      <c r="E91" s="39">
        <v>22</v>
      </c>
      <c r="F91" s="39">
        <f>E91*6</f>
        <v>132</v>
      </c>
      <c r="G91" s="39"/>
      <c r="H91" s="39"/>
      <c r="I91" s="39" t="s">
        <v>122</v>
      </c>
      <c r="J91" s="56" t="s">
        <v>123</v>
      </c>
      <c r="K91" s="51"/>
    </row>
    <row r="92" spans="1:11">
      <c r="A92" s="39" t="s">
        <v>124</v>
      </c>
      <c r="B92" s="39" t="s">
        <v>183</v>
      </c>
      <c r="C92" s="39" t="s">
        <v>119</v>
      </c>
      <c r="D92" s="39" t="s">
        <v>184</v>
      </c>
      <c r="E92" s="39">
        <v>3</v>
      </c>
      <c r="F92" s="39">
        <f>E92*6</f>
        <v>18</v>
      </c>
      <c r="G92" s="39">
        <v>20</v>
      </c>
      <c r="H92" s="39" t="s">
        <v>213</v>
      </c>
      <c r="I92" s="39" t="s">
        <v>204</v>
      </c>
      <c r="J92" s="39" t="s">
        <v>214</v>
      </c>
      <c r="K92" s="51"/>
    </row>
    <row r="93" spans="1:11">
      <c r="A93" s="39" t="s">
        <v>124</v>
      </c>
      <c r="B93" s="39" t="s">
        <v>242</v>
      </c>
      <c r="C93" s="39" t="s">
        <v>243</v>
      </c>
      <c r="D93" s="39" t="s">
        <v>244</v>
      </c>
      <c r="E93" s="39">
        <v>3</v>
      </c>
      <c r="F93" s="39">
        <f>E93*6</f>
        <v>18</v>
      </c>
      <c r="G93" s="39">
        <v>20</v>
      </c>
      <c r="H93" s="39" t="s">
        <v>213</v>
      </c>
      <c r="I93" s="39" t="s">
        <v>245</v>
      </c>
      <c r="J93" s="39" t="s">
        <v>246</v>
      </c>
      <c r="K93" s="51"/>
    </row>
    <row r="94" spans="1:11">
      <c r="A94" s="39" t="s">
        <v>124</v>
      </c>
      <c r="B94" s="39" t="s">
        <v>205</v>
      </c>
      <c r="C94" s="39" t="s">
        <v>206</v>
      </c>
      <c r="D94" s="39" t="s">
        <v>207</v>
      </c>
      <c r="E94" s="39">
        <v>3</v>
      </c>
      <c r="F94" s="39">
        <f>E94*6</f>
        <v>18</v>
      </c>
      <c r="G94" s="39"/>
      <c r="H94" s="39"/>
      <c r="I94" s="39" t="s">
        <v>208</v>
      </c>
      <c r="J94" s="92" t="s">
        <v>209</v>
      </c>
    </row>
    <row r="95" spans="1:11" ht="15">
      <c r="A95" s="39" t="s">
        <v>124</v>
      </c>
      <c r="B95" s="39" t="s">
        <v>187</v>
      </c>
      <c r="C95" s="39" t="s">
        <v>188</v>
      </c>
      <c r="D95" s="43" t="s">
        <v>189</v>
      </c>
      <c r="E95" s="39">
        <v>25</v>
      </c>
      <c r="F95" s="39">
        <f t="shared" ref="F95" si="7">E95*6</f>
        <v>150</v>
      </c>
      <c r="G95" s="39"/>
      <c r="H95" s="39"/>
      <c r="I95" s="39" t="s">
        <v>190</v>
      </c>
      <c r="J95" s="39" t="s">
        <v>79</v>
      </c>
    </row>
    <row r="96" spans="1:11" ht="15">
      <c r="A96" s="109"/>
      <c r="B96" s="109"/>
      <c r="C96" s="109"/>
      <c r="D96" s="110"/>
      <c r="E96" s="109"/>
      <c r="F96" s="111">
        <f>SUM(F91:F95)</f>
        <v>336</v>
      </c>
      <c r="G96" s="111">
        <f>SUM(G91:G95)</f>
        <v>40</v>
      </c>
      <c r="H96" s="109"/>
      <c r="I96" s="109"/>
      <c r="J96" s="109"/>
    </row>
    <row r="98" spans="1:10">
      <c r="A98" s="26" t="s">
        <v>148</v>
      </c>
      <c r="B98" s="26" t="s">
        <v>149</v>
      </c>
      <c r="C98" s="26" t="s">
        <v>150</v>
      </c>
      <c r="D98" s="26" t="s">
        <v>151</v>
      </c>
      <c r="E98" s="27" t="s">
        <v>152</v>
      </c>
      <c r="F98" s="27" t="s">
        <v>153</v>
      </c>
      <c r="G98" s="26" t="s">
        <v>154</v>
      </c>
      <c r="H98" s="26" t="s">
        <v>155</v>
      </c>
      <c r="I98" s="26" t="s">
        <v>156</v>
      </c>
      <c r="J98" s="26" t="s">
        <v>157</v>
      </c>
    </row>
    <row r="99" spans="1:10">
      <c r="A99" s="7" t="s">
        <v>215</v>
      </c>
      <c r="B99" s="7" t="s">
        <v>216</v>
      </c>
      <c r="C99" s="7" t="s">
        <v>217</v>
      </c>
      <c r="E99" s="103">
        <v>19</v>
      </c>
      <c r="F99" s="103">
        <f>E99*12</f>
        <v>228</v>
      </c>
      <c r="J99" s="3" t="s">
        <v>218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2025-06-16T14:44:03Z</dcterms:modified>
</cp:coreProperties>
</file>