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实验中心工作\场地费统计\20260720-0726\"/>
    </mc:Choice>
  </mc:AlternateContent>
  <bookViews>
    <workbookView xWindow="-105" yWindow="-105" windowWidth="23258" windowHeight="1245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9" i="1" l="1"/>
  <c r="F118" i="1"/>
  <c r="F117" i="1"/>
  <c r="F116" i="1"/>
  <c r="F115" i="1"/>
  <c r="F114" i="1"/>
  <c r="F113" i="1"/>
  <c r="F112" i="1"/>
  <c r="F111" i="1"/>
  <c r="F110" i="1"/>
  <c r="F109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57" i="1"/>
  <c r="F56" i="1"/>
  <c r="F55" i="1"/>
  <c r="F54" i="1"/>
  <c r="F52" i="1"/>
  <c r="F51" i="1"/>
  <c r="F50" i="1"/>
  <c r="F49" i="1"/>
  <c r="F48" i="1"/>
  <c r="F47" i="1"/>
  <c r="F46" i="1"/>
  <c r="F45" i="1"/>
  <c r="F44" i="1"/>
  <c r="F43" i="1"/>
  <c r="F42" i="1"/>
  <c r="F40" i="1"/>
  <c r="F39" i="1"/>
  <c r="F38" i="1"/>
  <c r="F37" i="1"/>
  <c r="F35" i="1"/>
  <c r="F34" i="1"/>
  <c r="F33" i="1"/>
  <c r="F29" i="1" l="1"/>
  <c r="G29" i="1" s="1"/>
  <c r="F28" i="1"/>
  <c r="F27" i="1"/>
  <c r="F26" i="1"/>
  <c r="F25" i="1"/>
  <c r="F24" i="1"/>
  <c r="F23" i="1"/>
  <c r="F22" i="1"/>
  <c r="F21" i="1"/>
  <c r="F20" i="1"/>
  <c r="F19" i="1"/>
  <c r="F94" i="1" l="1"/>
  <c r="F92" i="1" l="1"/>
  <c r="F91" i="1"/>
  <c r="F90" i="1"/>
  <c r="F89" i="1"/>
  <c r="F88" i="1"/>
  <c r="F87" i="1"/>
  <c r="F86" i="1"/>
  <c r="F85" i="1"/>
  <c r="F84" i="1"/>
  <c r="F127" i="1" l="1"/>
</calcChain>
</file>

<file path=xl/sharedStrings.xml><?xml version="1.0" encoding="utf-8"?>
<sst xmlns="http://schemas.openxmlformats.org/spreadsheetml/2006/main" count="667" uniqueCount="354">
  <si>
    <t>实验室</t>
    <phoneticPr fontId="1" type="noConversion"/>
  </si>
  <si>
    <t>房间</t>
    <phoneticPr fontId="1" type="noConversion"/>
  </si>
  <si>
    <t>场地费</t>
    <phoneticPr fontId="1" type="noConversion"/>
  </si>
  <si>
    <t>场地使用面积</t>
    <phoneticPr fontId="1" type="noConversion"/>
  </si>
  <si>
    <t>设备费</t>
    <phoneticPr fontId="1" type="noConversion"/>
  </si>
  <si>
    <t>设备使用说明</t>
    <phoneticPr fontId="1" type="noConversion"/>
  </si>
  <si>
    <t>实验申请编号</t>
    <phoneticPr fontId="1" type="noConversion"/>
  </si>
  <si>
    <t>备注</t>
    <phoneticPr fontId="1" type="noConversion"/>
  </si>
  <si>
    <t>账户负责人</t>
    <phoneticPr fontId="1" type="noConversion"/>
  </si>
  <si>
    <t>冯景伟</t>
  </si>
  <si>
    <t>实验室</t>
  </si>
  <si>
    <t>房间</t>
  </si>
  <si>
    <t>使用人</t>
  </si>
  <si>
    <t>场地费扣费账户</t>
  </si>
  <si>
    <t>场地使用面积</t>
  </si>
  <si>
    <t>场地费</t>
  </si>
  <si>
    <t>设备费</t>
  </si>
  <si>
    <t>设备使用说明</t>
  </si>
  <si>
    <t>实验申请编号</t>
  </si>
  <si>
    <t>备注</t>
  </si>
  <si>
    <t>建环</t>
  </si>
  <si>
    <t>扣费账户</t>
    <phoneticPr fontId="1" type="noConversion"/>
  </si>
  <si>
    <t>BIM</t>
    <phoneticPr fontId="1" type="noConversion"/>
  </si>
  <si>
    <t>三立苑517</t>
    <phoneticPr fontId="1" type="noConversion"/>
  </si>
  <si>
    <t>赵春风</t>
    <phoneticPr fontId="1" type="noConversion"/>
  </si>
  <si>
    <t>学生工作室</t>
    <phoneticPr fontId="1" type="noConversion"/>
  </si>
  <si>
    <t>建环</t>
    <phoneticPr fontId="1" type="noConversion"/>
  </si>
  <si>
    <t>土木楼505</t>
  </si>
  <si>
    <t>土木楼510</t>
  </si>
  <si>
    <t>何琳</t>
  </si>
  <si>
    <t>11070-41422024023</t>
  </si>
  <si>
    <t>KYSYSQ20241010006</t>
  </si>
  <si>
    <t>土木楼513A</t>
  </si>
  <si>
    <t>许运博</t>
  </si>
  <si>
    <t>11070-41422022050</t>
  </si>
  <si>
    <t>KYSYSQ20241012001</t>
  </si>
  <si>
    <t>土木楼513B</t>
  </si>
  <si>
    <t>胡华侨</t>
  </si>
  <si>
    <t>11070-41312021012</t>
  </si>
  <si>
    <t>KYSYSQ20241021001</t>
  </si>
  <si>
    <t>土木楼515</t>
  </si>
  <si>
    <t>刘锐风</t>
  </si>
  <si>
    <t>11070-41422023034</t>
  </si>
  <si>
    <t>KYSYSQ20241014001</t>
  </si>
  <si>
    <t>胡中停 办公</t>
  </si>
  <si>
    <t>KYSYSQ20241017002</t>
  </si>
  <si>
    <t>王凯</t>
  </si>
  <si>
    <t>KYSYSQ20241012003</t>
  </si>
  <si>
    <t>王昌建 办公</t>
  </si>
  <si>
    <t>徐梦轲</t>
  </si>
  <si>
    <t>11070-41412024029</t>
  </si>
  <si>
    <t>KYSYSQ20241021029</t>
  </si>
  <si>
    <t>11070-41422024008</t>
    <phoneticPr fontId="1" type="noConversion"/>
  </si>
  <si>
    <t>11070-41422024023</t>
    <phoneticPr fontId="1" type="noConversion"/>
  </si>
  <si>
    <t>王陆洋</t>
    <phoneticPr fontId="1" type="noConversion"/>
  </si>
  <si>
    <t>KYSYSQ20250412001</t>
    <phoneticPr fontId="1" type="noConversion"/>
  </si>
  <si>
    <t>刘晓平 办公</t>
    <phoneticPr fontId="1" type="noConversion"/>
  </si>
  <si>
    <t>刘晓平 实验</t>
    <phoneticPr fontId="1" type="noConversion"/>
  </si>
  <si>
    <t>王昌建 实验</t>
    <phoneticPr fontId="1" type="noConversion"/>
  </si>
  <si>
    <t>李权 实验</t>
    <phoneticPr fontId="1" type="noConversion"/>
  </si>
  <si>
    <t>李权 办公</t>
    <phoneticPr fontId="1" type="noConversion"/>
  </si>
  <si>
    <t>周沛  办公</t>
    <phoneticPr fontId="1" type="noConversion"/>
  </si>
  <si>
    <t>建环</t>
    <phoneticPr fontId="1" type="noConversion"/>
  </si>
  <si>
    <t>土木楼515</t>
    <phoneticPr fontId="1" type="noConversion"/>
  </si>
  <si>
    <t>谢金鹏</t>
    <phoneticPr fontId="1" type="noConversion"/>
  </si>
  <si>
    <t>杨渐志   办公</t>
    <phoneticPr fontId="1" type="noConversion"/>
  </si>
  <si>
    <t>给排水实验室</t>
  </si>
  <si>
    <t xml:space="preserve">/ </t>
  </si>
  <si>
    <t>107-433892</t>
  </si>
  <si>
    <t>王伟</t>
  </si>
  <si>
    <t>11070-41522024001</t>
  </si>
  <si>
    <t>胡真虎</t>
  </si>
  <si>
    <t>11070-41422023080</t>
  </si>
  <si>
    <t>张爱勇</t>
  </si>
  <si>
    <t>11070-41422022109</t>
  </si>
  <si>
    <t>11070-41612024004</t>
  </si>
  <si>
    <t>袁守军</t>
  </si>
  <si>
    <t>11070-41622023035</t>
  </si>
  <si>
    <t>龚淼</t>
  </si>
  <si>
    <t>11070-41312023010</t>
  </si>
  <si>
    <t>郑梦启</t>
  </si>
  <si>
    <t>11070-4137202402</t>
  </si>
  <si>
    <t>陈国炜</t>
  </si>
  <si>
    <t>11070-41412020013</t>
  </si>
  <si>
    <t>刘丽</t>
  </si>
  <si>
    <t>杜学毅</t>
    <phoneticPr fontId="1" type="noConversion"/>
  </si>
  <si>
    <t>能源与安全利用</t>
    <phoneticPr fontId="1" type="noConversion"/>
  </si>
  <si>
    <t>水工模型大厅</t>
    <phoneticPr fontId="1" type="noConversion"/>
  </si>
  <si>
    <t>11070-41622023036</t>
    <phoneticPr fontId="1" type="noConversion"/>
  </si>
  <si>
    <t>土木楼顶</t>
    <phoneticPr fontId="1" type="noConversion"/>
  </si>
  <si>
    <t>梅倩17368151529</t>
    <phoneticPr fontId="1" type="noConversion"/>
  </si>
  <si>
    <t>11070-41432021009</t>
    <phoneticPr fontId="1" type="noConversion"/>
  </si>
  <si>
    <t>结构</t>
  </si>
  <si>
    <t>结构大厅</t>
  </si>
  <si>
    <t>王静峰</t>
  </si>
  <si>
    <t>11070-41412023051</t>
  </si>
  <si>
    <t>KYSYSQ20240606002</t>
  </si>
  <si>
    <t>申鹏翔</t>
  </si>
  <si>
    <t>砖头</t>
  </si>
  <si>
    <t>蒋庆</t>
  </si>
  <si>
    <t>11070-41382024001</t>
  </si>
  <si>
    <t>沈奇罕</t>
  </si>
  <si>
    <t>11070-41422023032</t>
  </si>
  <si>
    <t>KYSYSQ20240409001</t>
  </si>
  <si>
    <t>李科炫</t>
  </si>
  <si>
    <t>锈，反力墙、钢梁</t>
  </si>
  <si>
    <t>遗留工装</t>
  </si>
  <si>
    <t>、、</t>
  </si>
  <si>
    <t>王佐才</t>
  </si>
  <si>
    <t>11070-41422023039</t>
  </si>
  <si>
    <t>KYSYSQ20250624001</t>
  </si>
  <si>
    <t>毕雨田</t>
  </si>
  <si>
    <t>小托盘</t>
  </si>
  <si>
    <t>高鹏（材料）</t>
  </si>
  <si>
    <t>一个吨包</t>
  </si>
  <si>
    <t>江小燕</t>
  </si>
  <si>
    <t>11070-41432021009</t>
  </si>
  <si>
    <t>环境耦合箱</t>
  </si>
  <si>
    <t>KYSYSQ20260102002</t>
  </si>
  <si>
    <t>梅倩</t>
  </si>
  <si>
    <t>11070-41322024002</t>
  </si>
  <si>
    <t>KYSYSQ20251217001</t>
  </si>
  <si>
    <t>张凌</t>
  </si>
  <si>
    <t xml:space="preserve">片石    </t>
  </si>
  <si>
    <t>混凝土梁</t>
  </si>
  <si>
    <t>11070-41422025027</t>
  </si>
  <si>
    <t>MTS（待做）</t>
  </si>
  <si>
    <t>KYSYSQ20260305001</t>
  </si>
  <si>
    <t>刘伟</t>
  </si>
  <si>
    <t>混泥土钢柱</t>
  </si>
  <si>
    <t>水力学</t>
  </si>
  <si>
    <t>水利馆</t>
  </si>
  <si>
    <t>11070-41412024012</t>
  </si>
  <si>
    <t>黄铭</t>
  </si>
  <si>
    <t>11070-41412020001</t>
  </si>
  <si>
    <t>张瑞钢</t>
  </si>
  <si>
    <t>11070-41422023007</t>
  </si>
  <si>
    <t>KYSYSQ20250228003</t>
  </si>
  <si>
    <t>奚邦禄</t>
  </si>
  <si>
    <t>11070-40042024012</t>
  </si>
  <si>
    <t>KYSYSQ20250204001</t>
  </si>
  <si>
    <t>11070-41312022007</t>
  </si>
  <si>
    <t>KYSYSQ20251022001</t>
  </si>
  <si>
    <t>W2025JSKF0671</t>
  </si>
  <si>
    <t>水工模型槽室</t>
  </si>
  <si>
    <t>王军</t>
  </si>
  <si>
    <t>11070-41412021007</t>
  </si>
  <si>
    <t>KYSYSQ20241011001</t>
  </si>
  <si>
    <t>郭柄霖</t>
  </si>
  <si>
    <t>结构动力学实验室</t>
  </si>
  <si>
    <t>纬地楼208</t>
  </si>
  <si>
    <t>浦玉学</t>
  </si>
  <si>
    <t>11070-41412024005</t>
  </si>
  <si>
    <t>KYSYSQ20241028002</t>
  </si>
  <si>
    <t>疲劳损伤研究室</t>
  </si>
  <si>
    <t>纬地楼103B</t>
  </si>
  <si>
    <t>余波</t>
  </si>
  <si>
    <t>暂时冻结</t>
  </si>
  <si>
    <t>YJSYSSQ20260119001</t>
  </si>
  <si>
    <t>荆瑞江等</t>
  </si>
  <si>
    <t>光弹实验室</t>
  </si>
  <si>
    <t>纬地楼102A</t>
  </si>
  <si>
    <t>李满厚</t>
  </si>
  <si>
    <t>11070-41382023002</t>
  </si>
  <si>
    <t>光弹模型加工室</t>
  </si>
  <si>
    <t>纬地楼613</t>
  </si>
  <si>
    <t>高永新</t>
  </si>
  <si>
    <t>11070-4131202100201</t>
  </si>
  <si>
    <t>KYSYSQ20240128009</t>
  </si>
  <si>
    <t>岩  土</t>
  </si>
  <si>
    <t>土木实验楼207、101</t>
  </si>
  <si>
    <t>姚华彦</t>
  </si>
  <si>
    <t>11070-41432023004</t>
  </si>
  <si>
    <t>KYSYSQ20260228001</t>
  </si>
  <si>
    <t>周广宇</t>
  </si>
  <si>
    <t>土木实验楼101A109102</t>
  </si>
  <si>
    <t>11070-41422025009</t>
  </si>
  <si>
    <t>KYSYSQ20241024001</t>
  </si>
  <si>
    <t>费星宇(施晨阳)</t>
  </si>
  <si>
    <t>压样20</t>
  </si>
  <si>
    <t>土木实验楼101A109209</t>
  </si>
  <si>
    <t>刘康</t>
  </si>
  <si>
    <t>11070-41622025003</t>
  </si>
  <si>
    <t>KYSYSQ20260309001</t>
  </si>
  <si>
    <t>侯硕磊</t>
  </si>
  <si>
    <t>土木楼107B</t>
  </si>
  <si>
    <t>王昌建</t>
  </si>
  <si>
    <t>KYSYSQ20250401001</t>
  </si>
  <si>
    <t>土木楼102B</t>
  </si>
  <si>
    <t>宋维龙</t>
  </si>
  <si>
    <t>11070-41412023039</t>
  </si>
  <si>
    <t>张宇洋</t>
  </si>
  <si>
    <t>土木楼101、109</t>
  </si>
  <si>
    <t>魏松</t>
  </si>
  <si>
    <t>11070-41432022008</t>
  </si>
  <si>
    <t>KYSYSQ20251208001</t>
  </si>
  <si>
    <t>段元凯</t>
  </si>
  <si>
    <t>土木楼109</t>
  </si>
  <si>
    <t xml:space="preserve"> 11070-41422021110</t>
  </si>
  <si>
    <t>KYSYSQ20251107001</t>
  </si>
  <si>
    <t>唐浩程</t>
  </si>
  <si>
    <t>土木楼101B</t>
  </si>
  <si>
    <t>11070-41572025018</t>
  </si>
  <si>
    <t>KYSYSQ20260312001</t>
  </si>
  <si>
    <t>章昊岚</t>
  </si>
  <si>
    <t>张振华</t>
  </si>
  <si>
    <t>11070-41412026005</t>
  </si>
  <si>
    <t xml:space="preserve"> KYSYSQ20260318001</t>
  </si>
  <si>
    <t xml:space="preserve"> 罗徐清</t>
  </si>
  <si>
    <t>土木楼101A102b209</t>
  </si>
  <si>
    <t>11070-41372023025</t>
  </si>
  <si>
    <t>KYSYSQ20241115001</t>
  </si>
  <si>
    <t>刘欣然、王冬冬</t>
  </si>
  <si>
    <t>郭盼盼</t>
  </si>
  <si>
    <t>11070-41412024023</t>
  </si>
  <si>
    <t>KYSYSQ20260324004</t>
  </si>
  <si>
    <t>李宁</t>
  </si>
  <si>
    <t>冯玉龙</t>
  </si>
  <si>
    <t>11070-41682026005</t>
  </si>
  <si>
    <t>KYSYSQ20260420001</t>
  </si>
  <si>
    <t>吴雄</t>
  </si>
  <si>
    <t>胶砂搅拌机</t>
    <phoneticPr fontId="1" type="noConversion"/>
  </si>
  <si>
    <t>11070-2024110725</t>
  </si>
  <si>
    <t>万能试验机</t>
  </si>
  <si>
    <t>KYSYSQ20260521001</t>
  </si>
  <si>
    <t>混泥土抗拉</t>
  </si>
  <si>
    <t>11070-41382024001</t>
    <phoneticPr fontId="1" type="noConversion"/>
  </si>
  <si>
    <t>沈浩7月21日、7月22日预约</t>
  </si>
  <si>
    <t>实验已结束，仅存放设备</t>
    <phoneticPr fontId="23" type="noConversion"/>
  </si>
  <si>
    <t>水力学</t>
    <phoneticPr fontId="23" type="noConversion"/>
  </si>
  <si>
    <t>水利馆</t>
    <phoneticPr fontId="23" type="noConversion"/>
  </si>
  <si>
    <t>冯景伟</t>
    <phoneticPr fontId="23" type="noConversion"/>
  </si>
  <si>
    <r>
      <t>1</t>
    </r>
    <r>
      <rPr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3"/>
        <charset val="134"/>
        <scheme val="minor"/>
      </rPr>
      <t>070-41322025003</t>
    </r>
    <phoneticPr fontId="23" type="noConversion"/>
  </si>
  <si>
    <t>KYSYSQ20260205001</t>
    <phoneticPr fontId="23" type="noConversion"/>
  </si>
  <si>
    <t>实验已结束，仅存放设备</t>
    <phoneticPr fontId="23" type="noConversion"/>
  </si>
  <si>
    <t>水力学</t>
    <phoneticPr fontId="23" type="noConversion"/>
  </si>
  <si>
    <t>水利馆</t>
    <phoneticPr fontId="23" type="noConversion"/>
  </si>
  <si>
    <t>杨慎林</t>
    <phoneticPr fontId="23" type="noConversion"/>
  </si>
  <si>
    <t>水利馆</t>
    <phoneticPr fontId="23" type="noConversion"/>
  </si>
  <si>
    <t>何伟</t>
    <phoneticPr fontId="23" type="noConversion"/>
  </si>
  <si>
    <t>KYSYSQ20251125001</t>
    <phoneticPr fontId="23" type="noConversion"/>
  </si>
  <si>
    <t>水力学</t>
    <phoneticPr fontId="23" type="noConversion"/>
  </si>
  <si>
    <t>杨帆</t>
    <phoneticPr fontId="23" type="noConversion"/>
  </si>
  <si>
    <t xml:space="preserve"> 
11070-41422024031</t>
    <phoneticPr fontId="23" type="noConversion"/>
  </si>
  <si>
    <t>KYSYSQ20251204001</t>
    <phoneticPr fontId="23" type="noConversion"/>
  </si>
  <si>
    <t>岩石标本室</t>
    <phoneticPr fontId="23" type="noConversion"/>
  </si>
  <si>
    <t>阎洁如</t>
    <phoneticPr fontId="23" type="noConversion"/>
  </si>
  <si>
    <t>JZ2024AKZR0564</t>
    <phoneticPr fontId="23" type="noConversion"/>
  </si>
  <si>
    <t xml:space="preserve"> 
KYSYSQ20251205001</t>
    <phoneticPr fontId="23" type="noConversion"/>
  </si>
  <si>
    <t>仅堆沙</t>
    <phoneticPr fontId="23" type="noConversion"/>
  </si>
  <si>
    <t>落锤</t>
  </si>
  <si>
    <t>韩宇、陶书庆</t>
  </si>
  <si>
    <t>11070-41412025043</t>
  </si>
  <si>
    <t>KYSYSQ20260625043</t>
  </si>
  <si>
    <t>孙延平</t>
  </si>
  <si>
    <t>无磁钢筋腐蚀试验</t>
  </si>
  <si>
    <t>罗亮</t>
  </si>
  <si>
    <t xml:space="preserve">             10+55</t>
  </si>
  <si>
    <t>YP202658881</t>
  </si>
  <si>
    <t>王成刚</t>
  </si>
  <si>
    <t>11070-41422021040</t>
  </si>
  <si>
    <t>KYSYSQ20260710002</t>
  </si>
  <si>
    <t>陈亚飞</t>
  </si>
  <si>
    <t>弹性模量测试</t>
  </si>
  <si>
    <t>结构 大厅</t>
  </si>
  <si>
    <t>500吨压力试验机</t>
  </si>
  <si>
    <t>项乃亮</t>
  </si>
  <si>
    <t>11070-41512026014</t>
  </si>
  <si>
    <t xml:space="preserve">              5+25</t>
  </si>
  <si>
    <t>KYSYSQ20260720001</t>
  </si>
  <si>
    <t>鲍维</t>
  </si>
  <si>
    <t>支护材料测试</t>
  </si>
  <si>
    <t>建材实验室</t>
    <phoneticPr fontId="1" type="noConversion"/>
  </si>
  <si>
    <t>洪丽</t>
    <phoneticPr fontId="1" type="noConversion"/>
  </si>
  <si>
    <t>11070-41422023002</t>
    <phoneticPr fontId="1" type="noConversion"/>
  </si>
  <si>
    <t>KYSYSQ20260706005</t>
    <phoneticPr fontId="1" type="noConversion"/>
  </si>
  <si>
    <t>郭昊天，7.20</t>
    <phoneticPr fontId="1" type="noConversion"/>
  </si>
  <si>
    <t>宋满荣</t>
    <phoneticPr fontId="1" type="noConversion"/>
  </si>
  <si>
    <t>11070-41422022029</t>
    <phoneticPr fontId="1" type="noConversion"/>
  </si>
  <si>
    <t>KYSYSQ20260629004</t>
    <phoneticPr fontId="1" type="noConversion"/>
  </si>
  <si>
    <t>张瑞雪，7.20</t>
    <phoneticPr fontId="1" type="noConversion"/>
  </si>
  <si>
    <t>102结构</t>
    <phoneticPr fontId="1" type="noConversion"/>
  </si>
  <si>
    <t>高鹏（建材）</t>
    <phoneticPr fontId="1" type="noConversion"/>
  </si>
  <si>
    <t>11070-41422024032</t>
    <phoneticPr fontId="1" type="noConversion"/>
  </si>
  <si>
    <t>万能试验机</t>
    <phoneticPr fontId="1" type="noConversion"/>
  </si>
  <si>
    <t>KYSYSQ20251014001</t>
    <phoneticPr fontId="1" type="noConversion"/>
  </si>
  <si>
    <t>韩宇，7.20</t>
    <phoneticPr fontId="1" type="noConversion"/>
  </si>
  <si>
    <t>黄俊旗</t>
    <phoneticPr fontId="1" type="noConversion"/>
  </si>
  <si>
    <t>11070-41422021079</t>
  </si>
  <si>
    <t>压力试验机</t>
    <phoneticPr fontId="1" type="noConversion"/>
  </si>
  <si>
    <t>KYSYSQ20260710004</t>
    <phoneticPr fontId="1" type="noConversion"/>
  </si>
  <si>
    <t>谢建扬，7.20</t>
    <phoneticPr fontId="1" type="noConversion"/>
  </si>
  <si>
    <t>郭柄霖</t>
    <phoneticPr fontId="1" type="noConversion"/>
  </si>
  <si>
    <t>11070-41412023031</t>
    <phoneticPr fontId="1" type="noConversion"/>
  </si>
  <si>
    <t>胶砂试验机</t>
    <phoneticPr fontId="1" type="noConversion"/>
  </si>
  <si>
    <t>KYSYSQ20260706003</t>
    <phoneticPr fontId="1" type="noConversion"/>
  </si>
  <si>
    <t>李岩，7.20</t>
    <phoneticPr fontId="1" type="noConversion"/>
  </si>
  <si>
    <t>冯景伟</t>
    <phoneticPr fontId="1" type="noConversion"/>
  </si>
  <si>
    <t>11070-41322025003</t>
    <phoneticPr fontId="1" type="noConversion"/>
  </si>
  <si>
    <t>KYSYSQ20260710003</t>
    <phoneticPr fontId="1" type="noConversion"/>
  </si>
  <si>
    <t>姚俊杰，7.20</t>
    <phoneticPr fontId="1" type="noConversion"/>
  </si>
  <si>
    <t>朱玲玲，7.20</t>
    <phoneticPr fontId="1" type="noConversion"/>
  </si>
  <si>
    <t>郭昊天，7.21</t>
    <phoneticPr fontId="1" type="noConversion"/>
  </si>
  <si>
    <t>种迅</t>
    <phoneticPr fontId="1" type="noConversion"/>
  </si>
  <si>
    <t>11070-41422021079</t>
    <phoneticPr fontId="1" type="noConversion"/>
  </si>
  <si>
    <t>KYSYSQ20260706001</t>
    <phoneticPr fontId="1" type="noConversion"/>
  </si>
  <si>
    <t>王泽恩，7.21</t>
    <phoneticPr fontId="1" type="noConversion"/>
  </si>
  <si>
    <t>詹炳根</t>
    <phoneticPr fontId="1" type="noConversion"/>
  </si>
  <si>
    <t>11070-41372022006</t>
    <phoneticPr fontId="1" type="noConversion"/>
  </si>
  <si>
    <t>KYSYSQ20241105002</t>
    <phoneticPr fontId="1" type="noConversion"/>
  </si>
  <si>
    <t>喻孟微，7.21</t>
    <phoneticPr fontId="1" type="noConversion"/>
  </si>
  <si>
    <t>胶砂试验机</t>
    <phoneticPr fontId="1" type="noConversion"/>
  </si>
  <si>
    <t>KYSYSQ20260706003</t>
    <phoneticPr fontId="1" type="noConversion"/>
  </si>
  <si>
    <t>李岩，7.21</t>
    <phoneticPr fontId="1" type="noConversion"/>
  </si>
  <si>
    <t>蒋庆</t>
    <phoneticPr fontId="1" type="noConversion"/>
  </si>
  <si>
    <t>KYSYSQ20250918001</t>
    <phoneticPr fontId="1" type="noConversion"/>
  </si>
  <si>
    <t>汪健，7.21</t>
    <phoneticPr fontId="1" type="noConversion"/>
  </si>
  <si>
    <t>韩宇，7.21</t>
    <phoneticPr fontId="1" type="noConversion"/>
  </si>
  <si>
    <t>朱玲玲，7.21</t>
    <phoneticPr fontId="1" type="noConversion"/>
  </si>
  <si>
    <t>扈慧敏</t>
    <phoneticPr fontId="1" type="noConversion"/>
  </si>
  <si>
    <t>11070-41422021111</t>
    <phoneticPr fontId="1" type="noConversion"/>
  </si>
  <si>
    <t>KYSYSQ20260609001</t>
    <phoneticPr fontId="1" type="noConversion"/>
  </si>
  <si>
    <t>郭雷，7.21</t>
    <phoneticPr fontId="1" type="noConversion"/>
  </si>
  <si>
    <t>喻孟微，7.22</t>
    <phoneticPr fontId="1" type="noConversion"/>
  </si>
  <si>
    <t>郭雷，7.23</t>
    <phoneticPr fontId="1" type="noConversion"/>
  </si>
  <si>
    <t>陈语阳，7.23</t>
    <phoneticPr fontId="1" type="noConversion"/>
  </si>
  <si>
    <t>朱玲玲，7.23</t>
    <phoneticPr fontId="1" type="noConversion"/>
  </si>
  <si>
    <t>刘洋，7.23</t>
    <phoneticPr fontId="1" type="noConversion"/>
  </si>
  <si>
    <t>谢建扬，7.24</t>
    <phoneticPr fontId="1" type="noConversion"/>
  </si>
  <si>
    <t>刘思扬，7.24</t>
    <phoneticPr fontId="1" type="noConversion"/>
  </si>
  <si>
    <t>金玲，7.24</t>
    <phoneticPr fontId="1" type="noConversion"/>
  </si>
  <si>
    <t>郭雷，7.25</t>
    <phoneticPr fontId="1" type="noConversion"/>
  </si>
  <si>
    <t>王巍，7.25</t>
    <phoneticPr fontId="1" type="noConversion"/>
  </si>
  <si>
    <t>韩宇，张殿龙等，5天</t>
    <phoneticPr fontId="1" type="noConversion"/>
  </si>
  <si>
    <t>费锡汶，刘洋等32人次，7天</t>
    <phoneticPr fontId="1" type="noConversion"/>
  </si>
  <si>
    <t>金玲等，7天</t>
    <phoneticPr fontId="1" type="noConversion"/>
  </si>
  <si>
    <t>王静峰</t>
    <phoneticPr fontId="1" type="noConversion"/>
  </si>
  <si>
    <t>11070-41372024022</t>
    <phoneticPr fontId="1" type="noConversion"/>
  </si>
  <si>
    <t xml:space="preserve"> KYSYSQ20260306001</t>
    <phoneticPr fontId="1" type="noConversion"/>
  </si>
  <si>
    <t>材料堆放费，按周计</t>
    <phoneticPr fontId="1" type="noConversion"/>
  </si>
  <si>
    <t>中天井</t>
    <phoneticPr fontId="1" type="noConversion"/>
  </si>
  <si>
    <t>杨永敢</t>
    <phoneticPr fontId="1" type="noConversion"/>
  </si>
  <si>
    <t>11070-41422022106</t>
    <phoneticPr fontId="1" type="noConversion"/>
  </si>
  <si>
    <t>KYSYSQ20250911001</t>
    <phoneticPr fontId="1" type="noConversion"/>
  </si>
  <si>
    <t>11070-41312024014</t>
    <phoneticPr fontId="1" type="noConversion"/>
  </si>
  <si>
    <t>11070-41312022003</t>
    <phoneticPr fontId="1" type="noConversion"/>
  </si>
  <si>
    <t>KYSYSQ20251027001</t>
    <phoneticPr fontId="1" type="noConversion"/>
  </si>
  <si>
    <t>109，中天井</t>
    <phoneticPr fontId="1" type="noConversion"/>
  </si>
  <si>
    <t>沈奇罕</t>
    <phoneticPr fontId="1" type="noConversion"/>
  </si>
  <si>
    <t>11070-41422021091</t>
    <phoneticPr fontId="1" type="noConversion"/>
  </si>
  <si>
    <t>KYSYSQ20241125002</t>
    <phoneticPr fontId="1" type="noConversion"/>
  </si>
  <si>
    <t>KYSYSQ20260630001</t>
  </si>
  <si>
    <t>郑傲文等</t>
  </si>
  <si>
    <t>大创减免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</si>
</sst>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Microsoft YaHei"/>
      <charset val="134"/>
    </font>
    <font>
      <sz val="10"/>
      <name val="等线"/>
      <family val="2"/>
      <charset val="134"/>
      <scheme val="minor"/>
    </font>
    <font>
      <sz val="10"/>
      <name val="等线"/>
      <family val="3"/>
      <charset val="134"/>
      <scheme val="minor"/>
    </font>
    <font>
      <sz val="10"/>
      <name val="Microsoft YaHei"/>
      <family val="2"/>
      <charset val="134"/>
    </font>
    <font>
      <sz val="10"/>
      <color theme="1"/>
      <name val="等线"/>
      <family val="2"/>
      <charset val="134"/>
      <scheme val="minor"/>
    </font>
    <font>
      <sz val="10"/>
      <color rgb="FFFF0000"/>
      <name val="等线"/>
      <family val="2"/>
      <charset val="134"/>
      <scheme val="minor"/>
    </font>
    <font>
      <sz val="9"/>
      <color theme="1"/>
      <name val="Microsoft YaHei"/>
      <family val="2"/>
      <charset val="134"/>
    </font>
    <font>
      <b/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color rgb="FF000000"/>
      <name val="Microsoft YaHei"/>
      <family val="2"/>
      <charset val="134"/>
    </font>
    <font>
      <sz val="9"/>
      <color rgb="FFFF0000"/>
      <name val="Microsoft YaHei"/>
      <family val="2"/>
      <charset val="134"/>
    </font>
    <font>
      <sz val="11"/>
      <color rgb="FF000000"/>
      <name val="等线"/>
      <family val="3"/>
      <charset val="134"/>
      <scheme val="minor"/>
    </font>
    <font>
      <sz val="9"/>
      <name val="Microsoft YaHei"/>
      <family val="2"/>
      <charset val="134"/>
    </font>
    <font>
      <sz val="8"/>
      <color theme="1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/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5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176" fontId="4" fillId="0" borderId="0" xfId="0" applyNumberFormat="1" applyFont="1" applyFill="1" applyBorder="1" applyAlignment="1">
      <alignment horizontal="left" vertical="center"/>
    </xf>
    <xf numFmtId="176" fontId="0" fillId="0" borderId="0" xfId="0" applyNumberForma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176" fontId="4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176" fontId="7" fillId="0" borderId="0" xfId="0" applyNumberFormat="1" applyFont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176" fontId="9" fillId="0" borderId="1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76" fontId="9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12" fillId="0" borderId="0" xfId="0" applyFont="1">
      <alignment vertical="center"/>
    </xf>
    <xf numFmtId="176" fontId="12" fillId="0" borderId="0" xfId="0" applyNumberFormat="1" applyFont="1" applyAlignment="1">
      <alignment horizontal="right" vertical="center"/>
    </xf>
    <xf numFmtId="0" fontId="0" fillId="0" borderId="0" xfId="0" applyFill="1">
      <alignment vertical="center"/>
    </xf>
    <xf numFmtId="0" fontId="6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0" fillId="0" borderId="0" xfId="0" applyNumberForma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176" fontId="0" fillId="0" borderId="0" xfId="0" applyNumberFormat="1" applyFill="1">
      <alignment vertical="center"/>
    </xf>
    <xf numFmtId="176" fontId="2" fillId="0" borderId="0" xfId="0" applyNumberFormat="1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176" fontId="0" fillId="0" borderId="0" xfId="0" applyNumberFormat="1" applyFont="1" applyFill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right" vertical="center"/>
    </xf>
    <xf numFmtId="0" fontId="19" fillId="0" borderId="1" xfId="0" applyFont="1" applyBorder="1">
      <alignment vertical="center"/>
    </xf>
    <xf numFmtId="0" fontId="1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16" fillId="0" borderId="1" xfId="0" applyFont="1" applyBorder="1">
      <alignment vertical="center"/>
    </xf>
    <xf numFmtId="0" fontId="1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right" vertical="center"/>
    </xf>
    <xf numFmtId="0" fontId="0" fillId="2" borderId="1" xfId="0" applyFill="1" applyBorder="1" applyAlignment="1"/>
    <xf numFmtId="0" fontId="5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0" fillId="3" borderId="1" xfId="0" applyFill="1" applyBorder="1" applyAlignment="1"/>
    <xf numFmtId="0" fontId="16" fillId="0" borderId="1" xfId="0" applyFont="1" applyFill="1" applyBorder="1">
      <alignment vertical="center"/>
    </xf>
    <xf numFmtId="0" fontId="0" fillId="4" borderId="3" xfId="0" applyNumberFormat="1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16" fillId="0" borderId="4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2" fillId="0" borderId="0" xfId="0" applyFont="1" applyFill="1" applyAlignment="1">
      <alignment horizontal="left" wrapText="1"/>
    </xf>
    <xf numFmtId="0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>
      <alignment vertical="center"/>
    </xf>
    <xf numFmtId="176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>
      <alignment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6" fillId="2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abSelected="1" topLeftCell="A100" zoomScale="115" zoomScaleNormal="115" workbookViewId="0">
      <selection activeCell="D124" sqref="D124"/>
    </sheetView>
  </sheetViews>
  <sheetFormatPr defaultRowHeight="13.9"/>
  <cols>
    <col min="1" max="1" width="17.3984375" style="5" customWidth="1"/>
    <col min="2" max="2" width="14.53125" style="5" customWidth="1"/>
    <col min="3" max="3" width="13.1328125" style="5" customWidth="1"/>
    <col min="4" max="4" width="25.6640625" style="2" customWidth="1"/>
    <col min="5" max="5" width="12.796875" style="8" customWidth="1"/>
    <col min="6" max="6" width="7.6640625" style="8" customWidth="1"/>
    <col min="7" max="7" width="9.46484375" style="8" customWidth="1"/>
    <col min="8" max="8" width="22.6640625" style="2" customWidth="1"/>
    <col min="9" max="9" width="21.19921875" style="2" customWidth="1"/>
    <col min="10" max="10" width="26.19921875" style="2" customWidth="1"/>
    <col min="11" max="11" width="12" style="2" customWidth="1"/>
    <col min="12" max="12" width="22.796875" style="2" customWidth="1"/>
    <col min="13" max="13" width="8.86328125" style="2"/>
  </cols>
  <sheetData>
    <row r="1" spans="1:13" s="33" customFormat="1">
      <c r="A1" s="35" t="s">
        <v>0</v>
      </c>
      <c r="B1" s="35" t="s">
        <v>1</v>
      </c>
      <c r="C1" s="35" t="s">
        <v>8</v>
      </c>
      <c r="D1" s="35" t="s">
        <v>21</v>
      </c>
      <c r="E1" s="41" t="s">
        <v>3</v>
      </c>
      <c r="F1" s="41" t="s">
        <v>2</v>
      </c>
      <c r="G1" s="35" t="s">
        <v>4</v>
      </c>
      <c r="H1" s="36" t="s">
        <v>5</v>
      </c>
      <c r="I1" s="36" t="s">
        <v>6</v>
      </c>
      <c r="J1" s="35" t="s">
        <v>7</v>
      </c>
      <c r="K1"/>
      <c r="L1" s="2"/>
      <c r="M1" s="2"/>
    </row>
    <row r="2" spans="1:13" s="33" customFormat="1">
      <c r="A2" s="95" t="s">
        <v>92</v>
      </c>
      <c r="B2" s="95" t="s">
        <v>93</v>
      </c>
      <c r="C2" s="95" t="s">
        <v>94</v>
      </c>
      <c r="D2" s="33" t="s">
        <v>95</v>
      </c>
      <c r="E2" s="42">
        <v>5</v>
      </c>
      <c r="F2" s="47">
        <v>30</v>
      </c>
      <c r="G2" s="33">
        <v>0</v>
      </c>
      <c r="I2" s="33" t="s">
        <v>96</v>
      </c>
      <c r="J2" s="33" t="s">
        <v>97</v>
      </c>
      <c r="K2" s="33" t="s">
        <v>98</v>
      </c>
      <c r="L2" s="2"/>
      <c r="M2" s="2"/>
    </row>
    <row r="3" spans="1:13" s="33" customFormat="1">
      <c r="A3" s="95" t="s">
        <v>92</v>
      </c>
      <c r="B3" s="95" t="s">
        <v>93</v>
      </c>
      <c r="C3" s="33" t="s">
        <v>101</v>
      </c>
      <c r="D3" s="33" t="s">
        <v>102</v>
      </c>
      <c r="E3" s="42">
        <v>10</v>
      </c>
      <c r="F3" s="42">
        <v>60</v>
      </c>
      <c r="G3" s="33">
        <v>0</v>
      </c>
      <c r="I3" s="33" t="s">
        <v>103</v>
      </c>
      <c r="J3" s="33" t="s">
        <v>104</v>
      </c>
      <c r="K3" s="33" t="s">
        <v>105</v>
      </c>
      <c r="L3" s="2"/>
      <c r="M3" s="2"/>
    </row>
    <row r="4" spans="1:13" s="33" customFormat="1">
      <c r="A4" s="95" t="s">
        <v>92</v>
      </c>
      <c r="B4" s="95" t="s">
        <v>93</v>
      </c>
      <c r="C4" s="95" t="s">
        <v>94</v>
      </c>
      <c r="D4" s="33" t="s">
        <v>95</v>
      </c>
      <c r="E4" s="42">
        <v>5</v>
      </c>
      <c r="F4" s="47">
        <v>30</v>
      </c>
      <c r="G4" s="33">
        <v>0</v>
      </c>
      <c r="J4" s="33" t="s">
        <v>106</v>
      </c>
      <c r="K4" s="33" t="s">
        <v>107</v>
      </c>
      <c r="L4" s="2"/>
      <c r="M4" s="2"/>
    </row>
    <row r="5" spans="1:13" s="33" customFormat="1">
      <c r="A5" s="95" t="s">
        <v>92</v>
      </c>
      <c r="B5" s="95" t="s">
        <v>93</v>
      </c>
      <c r="C5" s="95" t="s">
        <v>99</v>
      </c>
      <c r="D5" s="33" t="s">
        <v>100</v>
      </c>
      <c r="E5" s="96">
        <v>5</v>
      </c>
      <c r="F5" s="47">
        <v>30</v>
      </c>
      <c r="G5" s="33">
        <v>0</v>
      </c>
      <c r="H5" s="95"/>
      <c r="J5" s="33" t="s">
        <v>106</v>
      </c>
      <c r="L5" s="2"/>
      <c r="M5" s="2"/>
    </row>
    <row r="6" spans="1:13" s="33" customFormat="1" ht="14.25" thickBot="1">
      <c r="A6" s="95" t="s">
        <v>92</v>
      </c>
      <c r="B6" s="95" t="s">
        <v>93</v>
      </c>
      <c r="C6" s="95" t="s">
        <v>108</v>
      </c>
      <c r="D6" s="33" t="s">
        <v>109</v>
      </c>
      <c r="E6" s="97">
        <v>5</v>
      </c>
      <c r="F6" s="47">
        <v>30</v>
      </c>
      <c r="G6" s="33">
        <v>0</v>
      </c>
      <c r="H6" s="95"/>
      <c r="I6" s="33" t="s">
        <v>110</v>
      </c>
      <c r="J6" s="33" t="s">
        <v>111</v>
      </c>
      <c r="K6" s="33" t="s">
        <v>112</v>
      </c>
      <c r="L6" s="2"/>
      <c r="M6" s="2"/>
    </row>
    <row r="7" spans="1:13" s="33" customFormat="1">
      <c r="A7" s="95" t="s">
        <v>92</v>
      </c>
      <c r="B7" s="95" t="s">
        <v>93</v>
      </c>
      <c r="C7" s="95" t="s">
        <v>113</v>
      </c>
      <c r="E7" s="97">
        <v>5</v>
      </c>
      <c r="F7" s="47">
        <v>30</v>
      </c>
      <c r="G7" s="33">
        <v>0</v>
      </c>
      <c r="H7" s="95"/>
      <c r="I7" s="46"/>
      <c r="K7" s="33" t="s">
        <v>114</v>
      </c>
      <c r="L7" s="2"/>
      <c r="M7" s="2"/>
    </row>
    <row r="8" spans="1:13" s="33" customFormat="1">
      <c r="A8" s="95" t="s">
        <v>92</v>
      </c>
      <c r="B8" s="95" t="s">
        <v>93</v>
      </c>
      <c r="C8" s="95" t="s">
        <v>115</v>
      </c>
      <c r="D8" s="33" t="s">
        <v>116</v>
      </c>
      <c r="E8" s="97">
        <v>80</v>
      </c>
      <c r="F8" s="47">
        <v>0</v>
      </c>
      <c r="G8" s="33">
        <v>0</v>
      </c>
      <c r="H8" s="95" t="s">
        <v>117</v>
      </c>
      <c r="I8" s="33" t="s">
        <v>118</v>
      </c>
      <c r="J8" s="92" t="s">
        <v>119</v>
      </c>
      <c r="L8" s="2"/>
      <c r="M8" s="2"/>
    </row>
    <row r="9" spans="1:13" s="33" customFormat="1">
      <c r="A9" s="95" t="s">
        <v>92</v>
      </c>
      <c r="B9" s="95" t="s">
        <v>93</v>
      </c>
      <c r="C9" s="95" t="s">
        <v>94</v>
      </c>
      <c r="D9" s="33" t="s">
        <v>120</v>
      </c>
      <c r="E9" s="97">
        <v>5</v>
      </c>
      <c r="F9" s="47">
        <v>30</v>
      </c>
      <c r="G9" s="33">
        <v>0</v>
      </c>
      <c r="H9" s="95"/>
      <c r="I9" s="33" t="s">
        <v>121</v>
      </c>
      <c r="J9" s="92" t="s">
        <v>122</v>
      </c>
      <c r="K9" s="33" t="s">
        <v>123</v>
      </c>
      <c r="L9" s="2"/>
      <c r="M9" s="2"/>
    </row>
    <row r="10" spans="1:13" s="33" customFormat="1">
      <c r="A10" s="95" t="s">
        <v>92</v>
      </c>
      <c r="B10" s="95" t="s">
        <v>93</v>
      </c>
      <c r="C10" s="33" t="s">
        <v>217</v>
      </c>
      <c r="D10" s="33" t="s">
        <v>218</v>
      </c>
      <c r="E10" s="71">
        <v>55</v>
      </c>
      <c r="F10" s="98">
        <v>30</v>
      </c>
      <c r="G10" s="33">
        <v>0</v>
      </c>
      <c r="H10" t="s">
        <v>250</v>
      </c>
      <c r="I10" s="33" t="s">
        <v>219</v>
      </c>
      <c r="J10" s="33" t="s">
        <v>220</v>
      </c>
      <c r="K10" t="s">
        <v>124</v>
      </c>
      <c r="L10" s="2"/>
      <c r="M10" s="2"/>
    </row>
    <row r="11" spans="1:13" s="33" customFormat="1">
      <c r="A11" s="95" t="s">
        <v>92</v>
      </c>
      <c r="B11" s="95" t="s">
        <v>93</v>
      </c>
      <c r="C11" s="95" t="s">
        <v>113</v>
      </c>
      <c r="D11" s="33" t="s">
        <v>222</v>
      </c>
      <c r="E11" s="97"/>
      <c r="F11" s="47"/>
      <c r="G11" s="33">
        <v>160</v>
      </c>
      <c r="H11" t="s">
        <v>223</v>
      </c>
      <c r="I11" s="33" t="s">
        <v>224</v>
      </c>
      <c r="J11" s="33" t="s">
        <v>251</v>
      </c>
      <c r="K11" t="s">
        <v>225</v>
      </c>
      <c r="L11" s="2"/>
      <c r="M11" s="2"/>
    </row>
    <row r="12" spans="1:13" s="33" customFormat="1">
      <c r="A12" s="95" t="s">
        <v>92</v>
      </c>
      <c r="B12" s="95" t="s">
        <v>93</v>
      </c>
      <c r="C12" s="33" t="s">
        <v>99</v>
      </c>
      <c r="D12" s="33" t="s">
        <v>125</v>
      </c>
      <c r="E12" s="97">
        <v>10</v>
      </c>
      <c r="F12" s="47">
        <v>60</v>
      </c>
      <c r="G12" s="99"/>
      <c r="H12" t="s">
        <v>126</v>
      </c>
      <c r="I12" s="33" t="s">
        <v>127</v>
      </c>
      <c r="J12" s="33" t="s">
        <v>128</v>
      </c>
      <c r="K12" t="s">
        <v>129</v>
      </c>
      <c r="L12" s="2"/>
      <c r="M12" s="2"/>
    </row>
    <row r="13" spans="1:13" s="33" customFormat="1">
      <c r="A13" s="95" t="s">
        <v>92</v>
      </c>
      <c r="B13" s="95" t="s">
        <v>93</v>
      </c>
      <c r="C13" s="33" t="s">
        <v>94</v>
      </c>
      <c r="D13" s="33" t="s">
        <v>252</v>
      </c>
      <c r="E13" s="97">
        <v>5</v>
      </c>
      <c r="F13" s="47">
        <v>30</v>
      </c>
      <c r="G13" s="99"/>
      <c r="H13" t="s">
        <v>93</v>
      </c>
      <c r="I13" s="33" t="s">
        <v>253</v>
      </c>
      <c r="J13" s="33" t="s">
        <v>254</v>
      </c>
      <c r="K13" t="s">
        <v>255</v>
      </c>
      <c r="L13" s="2"/>
      <c r="M13" s="2"/>
    </row>
    <row r="14" spans="1:13" s="33" customFormat="1">
      <c r="A14" s="95" t="s">
        <v>92</v>
      </c>
      <c r="B14" s="95" t="s">
        <v>93</v>
      </c>
      <c r="C14" s="33" t="s">
        <v>256</v>
      </c>
      <c r="E14" s="97" t="s">
        <v>257</v>
      </c>
      <c r="F14" s="47">
        <v>180</v>
      </c>
      <c r="G14" s="99">
        <v>2400</v>
      </c>
      <c r="H14" t="s">
        <v>250</v>
      </c>
      <c r="I14" s="33" t="s">
        <v>258</v>
      </c>
      <c r="K14"/>
      <c r="L14" s="2"/>
      <c r="M14" s="2"/>
    </row>
    <row r="15" spans="1:13" s="33" customFormat="1">
      <c r="A15" s="33" t="s">
        <v>92</v>
      </c>
      <c r="B15" s="95" t="s">
        <v>93</v>
      </c>
      <c r="C15" s="33" t="s">
        <v>259</v>
      </c>
      <c r="D15" s="33" t="s">
        <v>260</v>
      </c>
      <c r="E15" s="97">
        <v>0</v>
      </c>
      <c r="F15" s="47">
        <v>0</v>
      </c>
      <c r="G15" s="99">
        <v>150</v>
      </c>
      <c r="H15" t="s">
        <v>223</v>
      </c>
      <c r="I15" s="33" t="s">
        <v>261</v>
      </c>
      <c r="J15" s="33" t="s">
        <v>262</v>
      </c>
      <c r="K15" t="s">
        <v>263</v>
      </c>
      <c r="L15" s="2"/>
      <c r="M15" s="2"/>
    </row>
    <row r="16" spans="1:13" s="33" customFormat="1">
      <c r="A16" s="95" t="s">
        <v>92</v>
      </c>
      <c r="B16" s="95" t="s">
        <v>264</v>
      </c>
      <c r="C16" s="33" t="s">
        <v>259</v>
      </c>
      <c r="D16" s="33" t="s">
        <v>260</v>
      </c>
      <c r="E16" s="97">
        <v>0</v>
      </c>
      <c r="F16" s="47">
        <v>0</v>
      </c>
      <c r="G16" s="99">
        <v>100</v>
      </c>
      <c r="H16" t="s">
        <v>265</v>
      </c>
      <c r="I16" s="33" t="s">
        <v>261</v>
      </c>
      <c r="J16" s="33" t="s">
        <v>262</v>
      </c>
      <c r="K16" t="s">
        <v>263</v>
      </c>
      <c r="L16" s="2"/>
      <c r="M16" s="2"/>
    </row>
    <row r="17" spans="1:13" s="33" customFormat="1">
      <c r="A17" s="95" t="s">
        <v>92</v>
      </c>
      <c r="B17" s="95" t="s">
        <v>93</v>
      </c>
      <c r="C17" s="33" t="s">
        <v>266</v>
      </c>
      <c r="D17" s="33" t="s">
        <v>267</v>
      </c>
      <c r="E17" s="97" t="s">
        <v>268</v>
      </c>
      <c r="F17" s="47">
        <v>50</v>
      </c>
      <c r="G17" s="99">
        <v>150</v>
      </c>
      <c r="H17" t="s">
        <v>265</v>
      </c>
      <c r="I17" s="33" t="s">
        <v>269</v>
      </c>
      <c r="J17" s="33" t="s">
        <v>270</v>
      </c>
      <c r="K17" t="s">
        <v>271</v>
      </c>
      <c r="L17" s="2"/>
      <c r="M17" s="2"/>
    </row>
    <row r="18" spans="1:13">
      <c r="A18" s="44" t="s">
        <v>10</v>
      </c>
      <c r="B18" s="44" t="s">
        <v>11</v>
      </c>
      <c r="C18" s="44" t="s">
        <v>12</v>
      </c>
      <c r="D18" s="44" t="s">
        <v>13</v>
      </c>
      <c r="E18" s="45" t="s">
        <v>14</v>
      </c>
      <c r="F18" s="45" t="s">
        <v>15</v>
      </c>
      <c r="G18" s="44" t="s">
        <v>16</v>
      </c>
      <c r="H18" s="44" t="s">
        <v>17</v>
      </c>
      <c r="I18" s="44" t="s">
        <v>18</v>
      </c>
      <c r="J18" s="44" t="s">
        <v>19</v>
      </c>
    </row>
    <row r="19" spans="1:13" s="14" customFormat="1">
      <c r="A19" s="38" t="s">
        <v>130</v>
      </c>
      <c r="B19" s="38" t="s">
        <v>131</v>
      </c>
      <c r="C19" s="14" t="s">
        <v>9</v>
      </c>
      <c r="D19" s="14" t="s">
        <v>132</v>
      </c>
      <c r="E19" s="14">
        <v>1</v>
      </c>
      <c r="F19" s="38">
        <f>E19*6</f>
        <v>6</v>
      </c>
      <c r="G19" s="38"/>
      <c r="H19" s="38"/>
      <c r="I19" s="38"/>
      <c r="J19" s="38" t="s">
        <v>228</v>
      </c>
    </row>
    <row r="20" spans="1:13" s="14" customFormat="1">
      <c r="A20" s="38" t="s">
        <v>229</v>
      </c>
      <c r="B20" s="38" t="s">
        <v>230</v>
      </c>
      <c r="C20" s="70" t="s">
        <v>231</v>
      </c>
      <c r="D20" s="70" t="s">
        <v>232</v>
      </c>
      <c r="E20" s="14">
        <v>5</v>
      </c>
      <c r="F20" s="38">
        <f>E20*6</f>
        <v>30</v>
      </c>
      <c r="G20" s="38"/>
      <c r="H20" s="38"/>
      <c r="I20" s="38" t="s">
        <v>233</v>
      </c>
      <c r="J20" s="38"/>
    </row>
    <row r="21" spans="1:13" s="14" customFormat="1">
      <c r="A21" s="38" t="s">
        <v>130</v>
      </c>
      <c r="B21" s="38" t="s">
        <v>131</v>
      </c>
      <c r="C21" s="14" t="s">
        <v>133</v>
      </c>
      <c r="D21" s="14" t="s">
        <v>134</v>
      </c>
      <c r="E21" s="14">
        <v>7</v>
      </c>
      <c r="F21" s="38">
        <f t="shared" ref="F21:F27" si="0">E21*6</f>
        <v>42</v>
      </c>
      <c r="J21" s="38" t="s">
        <v>234</v>
      </c>
    </row>
    <row r="22" spans="1:13" s="14" customFormat="1">
      <c r="A22" s="38" t="s">
        <v>130</v>
      </c>
      <c r="B22" s="38" t="s">
        <v>131</v>
      </c>
      <c r="C22" s="14" t="s">
        <v>135</v>
      </c>
      <c r="D22" s="14" t="s">
        <v>136</v>
      </c>
      <c r="E22" s="14">
        <v>4</v>
      </c>
      <c r="F22" s="38">
        <f t="shared" si="0"/>
        <v>24</v>
      </c>
      <c r="I22" s="48" t="s">
        <v>137</v>
      </c>
      <c r="J22" s="38"/>
    </row>
    <row r="23" spans="1:13" s="14" customFormat="1">
      <c r="A23" s="38" t="s">
        <v>130</v>
      </c>
      <c r="B23" s="38" t="s">
        <v>131</v>
      </c>
      <c r="C23" s="37" t="s">
        <v>138</v>
      </c>
      <c r="D23" s="14" t="s">
        <v>139</v>
      </c>
      <c r="E23" s="14">
        <v>2</v>
      </c>
      <c r="F23" s="38">
        <f t="shared" si="0"/>
        <v>12</v>
      </c>
      <c r="I23" s="38" t="s">
        <v>140</v>
      </c>
      <c r="J23" s="38"/>
    </row>
    <row r="24" spans="1:13" s="14" customFormat="1">
      <c r="A24" s="38" t="s">
        <v>235</v>
      </c>
      <c r="B24" s="38" t="s">
        <v>236</v>
      </c>
      <c r="C24" s="67" t="s">
        <v>237</v>
      </c>
      <c r="D24" s="14" t="s">
        <v>141</v>
      </c>
      <c r="E24" s="14">
        <v>9</v>
      </c>
      <c r="F24" s="38">
        <f t="shared" si="0"/>
        <v>54</v>
      </c>
      <c r="I24" s="38" t="s">
        <v>142</v>
      </c>
      <c r="J24" s="38"/>
    </row>
    <row r="25" spans="1:13" s="14" customFormat="1">
      <c r="A25" s="38" t="s">
        <v>235</v>
      </c>
      <c r="B25" s="38" t="s">
        <v>238</v>
      </c>
      <c r="C25" s="67" t="s">
        <v>239</v>
      </c>
      <c r="D25" s="14" t="s">
        <v>143</v>
      </c>
      <c r="E25" s="14">
        <v>13</v>
      </c>
      <c r="F25" s="38">
        <f t="shared" si="0"/>
        <v>78</v>
      </c>
      <c r="I25" s="48" t="s">
        <v>240</v>
      </c>
      <c r="J25" s="38"/>
    </row>
    <row r="26" spans="1:13" s="14" customFormat="1">
      <c r="A26" s="38" t="s">
        <v>241</v>
      </c>
      <c r="B26" s="38" t="s">
        <v>236</v>
      </c>
      <c r="C26" s="67" t="s">
        <v>242</v>
      </c>
      <c r="D26" s="14" t="s">
        <v>243</v>
      </c>
      <c r="E26" s="14">
        <v>1</v>
      </c>
      <c r="F26" s="38">
        <f t="shared" si="0"/>
        <v>6</v>
      </c>
      <c r="I26" s="48" t="s">
        <v>244</v>
      </c>
      <c r="J26" s="38"/>
    </row>
    <row r="27" spans="1:13" s="14" customFormat="1">
      <c r="A27" s="14" t="s">
        <v>241</v>
      </c>
      <c r="B27" s="14" t="s">
        <v>245</v>
      </c>
      <c r="C27" s="14" t="s">
        <v>246</v>
      </c>
      <c r="D27" s="14" t="s">
        <v>247</v>
      </c>
      <c r="E27" s="14">
        <v>2</v>
      </c>
      <c r="F27" s="38">
        <f t="shared" si="0"/>
        <v>12</v>
      </c>
      <c r="G27" s="38"/>
      <c r="H27" s="78"/>
      <c r="I27" s="14" t="s">
        <v>248</v>
      </c>
      <c r="J27" s="38"/>
    </row>
    <row r="28" spans="1:13" s="14" customFormat="1">
      <c r="A28" s="38" t="s">
        <v>130</v>
      </c>
      <c r="B28" s="38" t="s">
        <v>144</v>
      </c>
      <c r="C28" s="14" t="s">
        <v>145</v>
      </c>
      <c r="D28" s="14" t="s">
        <v>146</v>
      </c>
      <c r="E28" s="14">
        <v>13</v>
      </c>
      <c r="F28" s="38">
        <f>E28*4</f>
        <v>52</v>
      </c>
      <c r="G28" s="40"/>
      <c r="H28" s="37"/>
      <c r="I28" s="14" t="s">
        <v>147</v>
      </c>
      <c r="J28" s="70" t="s">
        <v>249</v>
      </c>
    </row>
    <row r="29" spans="1:13" s="14" customFormat="1">
      <c r="A29" s="38" t="s">
        <v>130</v>
      </c>
      <c r="B29" s="38" t="s">
        <v>144</v>
      </c>
      <c r="C29" s="14" t="s">
        <v>145</v>
      </c>
      <c r="D29" s="14" t="s">
        <v>146</v>
      </c>
      <c r="E29" s="14">
        <v>163</v>
      </c>
      <c r="F29" s="49">
        <f>E29*3</f>
        <v>489</v>
      </c>
      <c r="G29" s="43">
        <f>F29*0.5</f>
        <v>244.5</v>
      </c>
      <c r="H29" s="37"/>
      <c r="I29" s="14" t="s">
        <v>147</v>
      </c>
      <c r="J29" s="38"/>
    </row>
    <row r="30" spans="1:13" s="14" customFormat="1" ht="20.25" customHeight="1">
      <c r="A30" s="38"/>
      <c r="B30" s="38"/>
      <c r="F30" s="49"/>
      <c r="G30" s="43"/>
      <c r="H30" s="37"/>
      <c r="J30" s="38"/>
    </row>
    <row r="31" spans="1:13" s="14" customFormat="1" ht="20.25" customHeight="1">
      <c r="A31" s="38"/>
      <c r="B31" s="38"/>
      <c r="F31" s="49"/>
      <c r="G31" s="43"/>
      <c r="H31" s="37"/>
      <c r="J31" s="38"/>
    </row>
    <row r="32" spans="1:13">
      <c r="A32" s="15" t="s">
        <v>10</v>
      </c>
      <c r="B32" s="15" t="s">
        <v>11</v>
      </c>
      <c r="C32" s="15" t="s">
        <v>12</v>
      </c>
      <c r="D32" s="15" t="s">
        <v>13</v>
      </c>
      <c r="E32" s="16" t="s">
        <v>14</v>
      </c>
      <c r="F32" s="16" t="s">
        <v>15</v>
      </c>
      <c r="G32" s="15" t="s">
        <v>16</v>
      </c>
      <c r="H32" s="15" t="s">
        <v>17</v>
      </c>
      <c r="I32" s="15" t="s">
        <v>18</v>
      </c>
      <c r="J32" s="15" t="s">
        <v>19</v>
      </c>
    </row>
    <row r="33" spans="1:10" s="14" customFormat="1" ht="18" customHeight="1">
      <c r="A33" s="84" t="s">
        <v>272</v>
      </c>
      <c r="B33" s="84">
        <v>101</v>
      </c>
      <c r="C33" s="86" t="s">
        <v>273</v>
      </c>
      <c r="D33" s="87" t="s">
        <v>274</v>
      </c>
      <c r="E33" s="87">
        <v>10</v>
      </c>
      <c r="F33" s="87">
        <f t="shared" ref="F33" si="1">E33</f>
        <v>10</v>
      </c>
      <c r="G33" s="87"/>
      <c r="H33" s="87"/>
      <c r="I33" s="88" t="s">
        <v>275</v>
      </c>
      <c r="J33" s="87" t="s">
        <v>276</v>
      </c>
    </row>
    <row r="34" spans="1:10" s="14" customFormat="1" ht="18" customHeight="1">
      <c r="A34" s="84" t="s">
        <v>272</v>
      </c>
      <c r="B34" s="85">
        <v>107</v>
      </c>
      <c r="C34" s="86" t="s">
        <v>277</v>
      </c>
      <c r="D34" s="87" t="s">
        <v>278</v>
      </c>
      <c r="E34" s="87">
        <v>30</v>
      </c>
      <c r="F34" s="87">
        <f>E34</f>
        <v>30</v>
      </c>
      <c r="G34" s="89">
        <v>15</v>
      </c>
      <c r="H34" s="87" t="s">
        <v>221</v>
      </c>
      <c r="I34" s="88" t="s">
        <v>279</v>
      </c>
      <c r="J34" s="87" t="s">
        <v>280</v>
      </c>
    </row>
    <row r="35" spans="1:10" s="14" customFormat="1" ht="18" customHeight="1">
      <c r="A35" s="84" t="s">
        <v>272</v>
      </c>
      <c r="B35" s="85" t="s">
        <v>281</v>
      </c>
      <c r="C35" s="86" t="s">
        <v>282</v>
      </c>
      <c r="D35" s="87" t="s">
        <v>283</v>
      </c>
      <c r="E35" s="87">
        <v>50</v>
      </c>
      <c r="F35" s="87">
        <f>E35</f>
        <v>50</v>
      </c>
      <c r="G35" s="89">
        <v>25</v>
      </c>
      <c r="H35" s="87" t="s">
        <v>284</v>
      </c>
      <c r="I35" s="88" t="s">
        <v>285</v>
      </c>
      <c r="J35" s="87" t="s">
        <v>286</v>
      </c>
    </row>
    <row r="36" spans="1:10" s="14" customFormat="1" ht="18" customHeight="1">
      <c r="A36" s="84" t="s">
        <v>272</v>
      </c>
      <c r="B36" s="85">
        <v>109</v>
      </c>
      <c r="C36" s="85" t="s">
        <v>287</v>
      </c>
      <c r="D36" s="87" t="s">
        <v>288</v>
      </c>
      <c r="E36" s="84">
        <v>25</v>
      </c>
      <c r="F36" s="87">
        <v>25</v>
      </c>
      <c r="G36" s="89">
        <v>50</v>
      </c>
      <c r="H36" s="87" t="s">
        <v>289</v>
      </c>
      <c r="I36" s="88" t="s">
        <v>290</v>
      </c>
      <c r="J36" s="84" t="s">
        <v>291</v>
      </c>
    </row>
    <row r="37" spans="1:10" s="14" customFormat="1" ht="18" customHeight="1">
      <c r="A37" s="84" t="s">
        <v>272</v>
      </c>
      <c r="B37" s="85">
        <v>109</v>
      </c>
      <c r="C37" s="85" t="s">
        <v>292</v>
      </c>
      <c r="D37" s="87" t="s">
        <v>293</v>
      </c>
      <c r="E37" s="84">
        <v>25</v>
      </c>
      <c r="F37" s="87">
        <f>E37</f>
        <v>25</v>
      </c>
      <c r="G37" s="89">
        <v>50</v>
      </c>
      <c r="H37" s="87" t="s">
        <v>294</v>
      </c>
      <c r="I37" s="88" t="s">
        <v>295</v>
      </c>
      <c r="J37" s="84" t="s">
        <v>296</v>
      </c>
    </row>
    <row r="38" spans="1:10" s="14" customFormat="1" ht="18" customHeight="1">
      <c r="A38" s="84" t="s">
        <v>272</v>
      </c>
      <c r="B38" s="85" t="s">
        <v>281</v>
      </c>
      <c r="C38" s="86" t="s">
        <v>297</v>
      </c>
      <c r="D38" s="87" t="s">
        <v>298</v>
      </c>
      <c r="E38" s="87">
        <v>50</v>
      </c>
      <c r="F38" s="87">
        <f>E38</f>
        <v>50</v>
      </c>
      <c r="G38" s="89">
        <v>25</v>
      </c>
      <c r="H38" s="87" t="s">
        <v>284</v>
      </c>
      <c r="I38" s="88" t="s">
        <v>299</v>
      </c>
      <c r="J38" s="87" t="s">
        <v>300</v>
      </c>
    </row>
    <row r="39" spans="1:10" s="14" customFormat="1" ht="18" customHeight="1">
      <c r="A39" s="84" t="s">
        <v>272</v>
      </c>
      <c r="B39" s="84">
        <v>107</v>
      </c>
      <c r="C39" s="86" t="s">
        <v>273</v>
      </c>
      <c r="D39" s="87" t="s">
        <v>274</v>
      </c>
      <c r="E39" s="87">
        <v>30</v>
      </c>
      <c r="F39" s="87">
        <f t="shared" ref="F39:F40" si="2">E39</f>
        <v>30</v>
      </c>
      <c r="G39" s="89">
        <v>15</v>
      </c>
      <c r="H39" s="87" t="s">
        <v>221</v>
      </c>
      <c r="I39" s="88" t="s">
        <v>275</v>
      </c>
      <c r="J39" s="87" t="s">
        <v>301</v>
      </c>
    </row>
    <row r="40" spans="1:10" s="14" customFormat="1" ht="18" customHeight="1">
      <c r="A40" s="84" t="s">
        <v>272</v>
      </c>
      <c r="B40" s="84">
        <v>101</v>
      </c>
      <c r="C40" s="86" t="s">
        <v>273</v>
      </c>
      <c r="D40" s="87" t="s">
        <v>274</v>
      </c>
      <c r="E40" s="87">
        <v>10</v>
      </c>
      <c r="F40" s="87">
        <f t="shared" si="2"/>
        <v>10</v>
      </c>
      <c r="G40" s="87"/>
      <c r="H40" s="87"/>
      <c r="I40" s="88" t="s">
        <v>275</v>
      </c>
      <c r="J40" s="87" t="s">
        <v>302</v>
      </c>
    </row>
    <row r="41" spans="1:10" s="14" customFormat="1" ht="18" customHeight="1">
      <c r="A41" s="84" t="s">
        <v>272</v>
      </c>
      <c r="B41" s="85">
        <v>109</v>
      </c>
      <c r="C41" s="85" t="s">
        <v>303</v>
      </c>
      <c r="D41" s="87" t="s">
        <v>304</v>
      </c>
      <c r="E41" s="84">
        <v>25</v>
      </c>
      <c r="F41" s="87">
        <v>25</v>
      </c>
      <c r="G41" s="89">
        <v>50</v>
      </c>
      <c r="H41" s="87" t="s">
        <v>289</v>
      </c>
      <c r="I41" s="88" t="s">
        <v>305</v>
      </c>
      <c r="J41" s="84" t="s">
        <v>306</v>
      </c>
    </row>
    <row r="42" spans="1:10" s="14" customFormat="1" ht="18" customHeight="1">
      <c r="A42" s="84" t="s">
        <v>272</v>
      </c>
      <c r="B42" s="85" t="s">
        <v>281</v>
      </c>
      <c r="C42" s="86" t="s">
        <v>307</v>
      </c>
      <c r="D42" s="87" t="s">
        <v>308</v>
      </c>
      <c r="E42" s="87">
        <v>50</v>
      </c>
      <c r="F42" s="87">
        <f>E42</f>
        <v>50</v>
      </c>
      <c r="G42" s="89">
        <v>25</v>
      </c>
      <c r="H42" s="87" t="s">
        <v>284</v>
      </c>
      <c r="I42" s="88" t="s">
        <v>309</v>
      </c>
      <c r="J42" s="87" t="s">
        <v>310</v>
      </c>
    </row>
    <row r="43" spans="1:10" s="14" customFormat="1" ht="18" customHeight="1">
      <c r="A43" s="84" t="s">
        <v>272</v>
      </c>
      <c r="B43" s="85">
        <v>109</v>
      </c>
      <c r="C43" s="85" t="s">
        <v>292</v>
      </c>
      <c r="D43" s="87" t="s">
        <v>293</v>
      </c>
      <c r="E43" s="84">
        <v>25</v>
      </c>
      <c r="F43" s="87">
        <f>E43</f>
        <v>25</v>
      </c>
      <c r="G43" s="89">
        <v>50</v>
      </c>
      <c r="H43" s="87" t="s">
        <v>311</v>
      </c>
      <c r="I43" s="88" t="s">
        <v>312</v>
      </c>
      <c r="J43" s="84" t="s">
        <v>313</v>
      </c>
    </row>
    <row r="44" spans="1:10" s="14" customFormat="1" ht="18" customHeight="1">
      <c r="A44" s="84" t="s">
        <v>272</v>
      </c>
      <c r="B44" s="84">
        <v>109</v>
      </c>
      <c r="C44" s="86" t="s">
        <v>314</v>
      </c>
      <c r="D44" s="87" t="s">
        <v>226</v>
      </c>
      <c r="E44" s="87">
        <v>25</v>
      </c>
      <c r="F44" s="87">
        <f>E44</f>
        <v>25</v>
      </c>
      <c r="G44" s="89">
        <v>50</v>
      </c>
      <c r="H44" s="87" t="s">
        <v>289</v>
      </c>
      <c r="I44" s="88" t="s">
        <v>315</v>
      </c>
      <c r="J44" s="87" t="s">
        <v>316</v>
      </c>
    </row>
    <row r="45" spans="1:10" s="14" customFormat="1" ht="18" customHeight="1">
      <c r="A45" s="84" t="s">
        <v>272</v>
      </c>
      <c r="B45" s="85">
        <v>109</v>
      </c>
      <c r="C45" s="86" t="s">
        <v>282</v>
      </c>
      <c r="D45" s="87" t="s">
        <v>283</v>
      </c>
      <c r="E45" s="87">
        <v>25</v>
      </c>
      <c r="F45" s="87">
        <f>E45</f>
        <v>25</v>
      </c>
      <c r="G45" s="89">
        <v>50</v>
      </c>
      <c r="H45" s="87" t="s">
        <v>311</v>
      </c>
      <c r="I45" s="88" t="s">
        <v>285</v>
      </c>
      <c r="J45" s="87" t="s">
        <v>317</v>
      </c>
    </row>
    <row r="46" spans="1:10" s="14" customFormat="1" ht="18" customHeight="1">
      <c r="A46" s="84" t="s">
        <v>272</v>
      </c>
      <c r="B46" s="84">
        <v>107</v>
      </c>
      <c r="C46" s="86" t="s">
        <v>273</v>
      </c>
      <c r="D46" s="87" t="s">
        <v>274</v>
      </c>
      <c r="E46" s="87">
        <v>30</v>
      </c>
      <c r="F46" s="87">
        <f t="shared" ref="F46" si="3">E46</f>
        <v>30</v>
      </c>
      <c r="G46" s="89">
        <v>15</v>
      </c>
      <c r="H46" s="87" t="s">
        <v>221</v>
      </c>
      <c r="I46" s="88" t="s">
        <v>275</v>
      </c>
      <c r="J46" s="87" t="s">
        <v>318</v>
      </c>
    </row>
    <row r="47" spans="1:10" s="14" customFormat="1" ht="18" customHeight="1">
      <c r="A47" s="84" t="s">
        <v>272</v>
      </c>
      <c r="B47" s="85">
        <v>109</v>
      </c>
      <c r="C47" s="85" t="s">
        <v>319</v>
      </c>
      <c r="D47" s="87" t="s">
        <v>320</v>
      </c>
      <c r="E47" s="84">
        <v>25</v>
      </c>
      <c r="F47" s="87">
        <f>E47</f>
        <v>25</v>
      </c>
      <c r="G47" s="89">
        <v>50</v>
      </c>
      <c r="H47" s="87" t="s">
        <v>289</v>
      </c>
      <c r="I47" s="88" t="s">
        <v>321</v>
      </c>
      <c r="J47" s="84" t="s">
        <v>322</v>
      </c>
    </row>
    <row r="48" spans="1:10" s="14" customFormat="1" ht="18" customHeight="1">
      <c r="A48" s="84" t="s">
        <v>272</v>
      </c>
      <c r="B48" s="85">
        <v>107</v>
      </c>
      <c r="C48" s="86" t="s">
        <v>307</v>
      </c>
      <c r="D48" s="87" t="s">
        <v>308</v>
      </c>
      <c r="E48" s="87">
        <v>30</v>
      </c>
      <c r="F48" s="87">
        <f>E48</f>
        <v>30</v>
      </c>
      <c r="G48" s="89">
        <v>15</v>
      </c>
      <c r="H48" s="87" t="s">
        <v>311</v>
      </c>
      <c r="I48" s="88" t="s">
        <v>309</v>
      </c>
      <c r="J48" s="87" t="s">
        <v>323</v>
      </c>
    </row>
    <row r="49" spans="1:10" s="14" customFormat="1" ht="18" customHeight="1">
      <c r="A49" s="84" t="s">
        <v>272</v>
      </c>
      <c r="B49" s="85">
        <v>109</v>
      </c>
      <c r="C49" s="85" t="s">
        <v>319</v>
      </c>
      <c r="D49" s="87" t="s">
        <v>320</v>
      </c>
      <c r="E49" s="84">
        <v>25</v>
      </c>
      <c r="F49" s="87">
        <f>E49</f>
        <v>25</v>
      </c>
      <c r="G49" s="89">
        <v>50</v>
      </c>
      <c r="H49" s="87" t="s">
        <v>289</v>
      </c>
      <c r="I49" s="88" t="s">
        <v>321</v>
      </c>
      <c r="J49" s="84" t="s">
        <v>324</v>
      </c>
    </row>
    <row r="50" spans="1:10" s="14" customFormat="1" ht="18" customHeight="1">
      <c r="A50" s="84" t="s">
        <v>272</v>
      </c>
      <c r="B50" s="84">
        <v>210</v>
      </c>
      <c r="C50" s="86" t="s">
        <v>307</v>
      </c>
      <c r="D50" s="87" t="s">
        <v>308</v>
      </c>
      <c r="E50" s="87">
        <v>10</v>
      </c>
      <c r="F50" s="87">
        <f>E50</f>
        <v>10</v>
      </c>
      <c r="G50" s="87"/>
      <c r="H50" s="87"/>
      <c r="I50" s="88" t="s">
        <v>309</v>
      </c>
      <c r="J50" s="87" t="s">
        <v>325</v>
      </c>
    </row>
    <row r="51" spans="1:10" s="14" customFormat="1" ht="18" customHeight="1">
      <c r="A51" s="84" t="s">
        <v>272</v>
      </c>
      <c r="B51" s="84">
        <v>107</v>
      </c>
      <c r="C51" s="86" t="s">
        <v>273</v>
      </c>
      <c r="D51" s="87" t="s">
        <v>274</v>
      </c>
      <c r="E51" s="87">
        <v>30</v>
      </c>
      <c r="F51" s="87">
        <f t="shared" ref="F51" si="4">E51</f>
        <v>30</v>
      </c>
      <c r="G51" s="89">
        <v>15</v>
      </c>
      <c r="H51" s="87" t="s">
        <v>221</v>
      </c>
      <c r="I51" s="88" t="s">
        <v>275</v>
      </c>
      <c r="J51" s="87" t="s">
        <v>326</v>
      </c>
    </row>
    <row r="52" spans="1:10" s="14" customFormat="1" ht="18" customHeight="1">
      <c r="A52" s="84" t="s">
        <v>272</v>
      </c>
      <c r="B52" s="85">
        <v>109</v>
      </c>
      <c r="C52" s="85" t="s">
        <v>292</v>
      </c>
      <c r="D52" s="87" t="s">
        <v>293</v>
      </c>
      <c r="E52" s="84">
        <v>25</v>
      </c>
      <c r="F52" s="87">
        <f>E52</f>
        <v>25</v>
      </c>
      <c r="G52" s="89">
        <v>50</v>
      </c>
      <c r="H52" s="87" t="s">
        <v>311</v>
      </c>
      <c r="I52" s="88" t="s">
        <v>312</v>
      </c>
      <c r="J52" s="84" t="s">
        <v>327</v>
      </c>
    </row>
    <row r="53" spans="1:10" s="14" customFormat="1" ht="18" customHeight="1">
      <c r="A53" s="84" t="s">
        <v>272</v>
      </c>
      <c r="B53" s="85">
        <v>109</v>
      </c>
      <c r="C53" s="85" t="s">
        <v>287</v>
      </c>
      <c r="D53" s="87" t="s">
        <v>288</v>
      </c>
      <c r="E53" s="84">
        <v>25</v>
      </c>
      <c r="F53" s="87">
        <v>25</v>
      </c>
      <c r="G53" s="89">
        <v>50</v>
      </c>
      <c r="H53" s="87" t="s">
        <v>289</v>
      </c>
      <c r="I53" s="88" t="s">
        <v>290</v>
      </c>
      <c r="J53" s="84" t="s">
        <v>328</v>
      </c>
    </row>
    <row r="54" spans="1:10" s="14" customFormat="1" ht="18" customHeight="1">
      <c r="A54" s="84" t="s">
        <v>272</v>
      </c>
      <c r="B54" s="85" t="s">
        <v>281</v>
      </c>
      <c r="C54" s="86" t="s">
        <v>282</v>
      </c>
      <c r="D54" s="87" t="s">
        <v>283</v>
      </c>
      <c r="E54" s="87">
        <v>50</v>
      </c>
      <c r="F54" s="87">
        <f>E54</f>
        <v>50</v>
      </c>
      <c r="G54" s="89">
        <v>25</v>
      </c>
      <c r="H54" s="87" t="s">
        <v>284</v>
      </c>
      <c r="I54" s="88" t="s">
        <v>285</v>
      </c>
      <c r="J54" s="87" t="s">
        <v>329</v>
      </c>
    </row>
    <row r="55" spans="1:10" s="14" customFormat="1" ht="18" customHeight="1">
      <c r="A55" s="84" t="s">
        <v>272</v>
      </c>
      <c r="B55" s="85">
        <v>109</v>
      </c>
      <c r="C55" s="85" t="s">
        <v>292</v>
      </c>
      <c r="D55" s="87" t="s">
        <v>293</v>
      </c>
      <c r="E55" s="84">
        <v>25</v>
      </c>
      <c r="F55" s="87">
        <f>E55</f>
        <v>25</v>
      </c>
      <c r="G55" s="89">
        <v>50</v>
      </c>
      <c r="H55" s="87" t="s">
        <v>311</v>
      </c>
      <c r="I55" s="88" t="s">
        <v>312</v>
      </c>
      <c r="J55" s="84" t="s">
        <v>330</v>
      </c>
    </row>
    <row r="56" spans="1:10" s="14" customFormat="1" ht="18" customHeight="1">
      <c r="A56" s="84" t="s">
        <v>272</v>
      </c>
      <c r="B56" s="85">
        <v>109</v>
      </c>
      <c r="C56" s="85" t="s">
        <v>319</v>
      </c>
      <c r="D56" s="87" t="s">
        <v>320</v>
      </c>
      <c r="E56" s="84">
        <v>25</v>
      </c>
      <c r="F56" s="87">
        <f>E56</f>
        <v>25</v>
      </c>
      <c r="G56" s="89">
        <v>50</v>
      </c>
      <c r="H56" s="87" t="s">
        <v>289</v>
      </c>
      <c r="I56" s="88" t="s">
        <v>321</v>
      </c>
      <c r="J56" s="84" t="s">
        <v>331</v>
      </c>
    </row>
    <row r="57" spans="1:10" s="14" customFormat="1" ht="18" customHeight="1">
      <c r="A57" s="84" t="s">
        <v>272</v>
      </c>
      <c r="B57" s="85">
        <v>109</v>
      </c>
      <c r="C57" s="86" t="s">
        <v>277</v>
      </c>
      <c r="D57" s="87" t="s">
        <v>278</v>
      </c>
      <c r="E57" s="87">
        <v>30</v>
      </c>
      <c r="F57" s="87">
        <f>E57</f>
        <v>30</v>
      </c>
      <c r="G57" s="89">
        <v>15</v>
      </c>
      <c r="H57" s="87" t="s">
        <v>221</v>
      </c>
      <c r="I57" s="88" t="s">
        <v>279</v>
      </c>
      <c r="J57" s="87" t="s">
        <v>332</v>
      </c>
    </row>
    <row r="58" spans="1:10" s="14" customFormat="1" ht="18" customHeight="1">
      <c r="A58" s="84" t="s">
        <v>272</v>
      </c>
      <c r="B58" s="84"/>
      <c r="C58" s="86"/>
      <c r="D58" s="87"/>
      <c r="E58" s="87"/>
      <c r="F58" s="87"/>
      <c r="G58" s="87"/>
      <c r="H58" s="87"/>
      <c r="I58" s="88"/>
      <c r="J58" s="87"/>
    </row>
    <row r="59" spans="1:10" s="14" customFormat="1" ht="18" customHeight="1">
      <c r="A59" s="84" t="s">
        <v>272</v>
      </c>
      <c r="B59" s="85"/>
      <c r="C59" s="86"/>
      <c r="D59" s="87"/>
      <c r="E59" s="87"/>
      <c r="F59" s="87"/>
      <c r="G59" s="87"/>
      <c r="H59" s="87"/>
      <c r="I59" s="88"/>
      <c r="J59" s="87"/>
    </row>
    <row r="60" spans="1:10" s="14" customFormat="1" ht="18" customHeight="1">
      <c r="A60" s="84" t="s">
        <v>272</v>
      </c>
      <c r="B60" s="84"/>
      <c r="C60" s="84"/>
      <c r="D60" s="87"/>
      <c r="E60" s="84"/>
      <c r="F60" s="87"/>
      <c r="G60" s="87"/>
      <c r="H60" s="84"/>
      <c r="I60" s="88"/>
      <c r="J60" s="84"/>
    </row>
    <row r="61" spans="1:10" s="14" customFormat="1" ht="18" customHeight="1">
      <c r="A61" s="84" t="s">
        <v>272</v>
      </c>
      <c r="B61" s="90">
        <v>205</v>
      </c>
      <c r="C61" s="86" t="s">
        <v>282</v>
      </c>
      <c r="D61" s="87" t="s">
        <v>283</v>
      </c>
      <c r="E61" s="87">
        <v>100</v>
      </c>
      <c r="F61" s="87">
        <f t="shared" ref="F61:F65" si="5">E61</f>
        <v>100</v>
      </c>
      <c r="G61" s="87"/>
      <c r="H61" s="87"/>
      <c r="I61" s="88" t="s">
        <v>285</v>
      </c>
      <c r="J61" s="84" t="s">
        <v>333</v>
      </c>
    </row>
    <row r="62" spans="1:10" s="14" customFormat="1" ht="18" customHeight="1">
      <c r="A62" s="84" t="s">
        <v>272</v>
      </c>
      <c r="B62" s="90">
        <v>206</v>
      </c>
      <c r="C62" s="87" t="s">
        <v>148</v>
      </c>
      <c r="D62" s="87" t="s">
        <v>293</v>
      </c>
      <c r="E62" s="87">
        <v>140</v>
      </c>
      <c r="F62" s="87">
        <f t="shared" si="5"/>
        <v>140</v>
      </c>
      <c r="G62" s="87"/>
      <c r="H62" s="87"/>
      <c r="I62" s="88" t="s">
        <v>312</v>
      </c>
      <c r="J62" s="87" t="s">
        <v>334</v>
      </c>
    </row>
    <row r="63" spans="1:10" s="14" customFormat="1" ht="18" customHeight="1">
      <c r="A63" s="84" t="s">
        <v>272</v>
      </c>
      <c r="B63" s="90">
        <v>208</v>
      </c>
      <c r="C63" s="87" t="s">
        <v>148</v>
      </c>
      <c r="D63" s="87" t="s">
        <v>293</v>
      </c>
      <c r="E63" s="87">
        <v>140</v>
      </c>
      <c r="F63" s="87">
        <f t="shared" si="5"/>
        <v>140</v>
      </c>
      <c r="G63" s="87"/>
      <c r="H63" s="87"/>
      <c r="I63" s="88" t="s">
        <v>312</v>
      </c>
      <c r="J63" s="87" t="s">
        <v>335</v>
      </c>
    </row>
    <row r="64" spans="1:10" s="14" customFormat="1" ht="18" customHeight="1">
      <c r="A64" s="84" t="s">
        <v>272</v>
      </c>
      <c r="B64" s="90"/>
      <c r="C64" s="87"/>
      <c r="D64" s="87"/>
      <c r="E64" s="87"/>
      <c r="F64" s="87">
        <f t="shared" si="5"/>
        <v>0</v>
      </c>
      <c r="G64" s="87"/>
      <c r="H64" s="87"/>
      <c r="I64" s="87"/>
      <c r="J64" s="87"/>
    </row>
    <row r="65" spans="1:13" s="14" customFormat="1" ht="18" customHeight="1">
      <c r="A65" s="84" t="s">
        <v>272</v>
      </c>
      <c r="B65" s="87"/>
      <c r="C65" s="87"/>
      <c r="D65" s="87"/>
      <c r="E65" s="87"/>
      <c r="F65" s="87">
        <f t="shared" si="5"/>
        <v>0</v>
      </c>
      <c r="G65" s="87"/>
      <c r="H65" s="87"/>
      <c r="I65" s="87"/>
      <c r="J65" s="87"/>
    </row>
    <row r="66" spans="1:13" s="14" customFormat="1" ht="18" customHeight="1">
      <c r="A66" s="84" t="s">
        <v>272</v>
      </c>
      <c r="B66" s="91">
        <v>103</v>
      </c>
      <c r="C66" s="91" t="s">
        <v>336</v>
      </c>
      <c r="D66" s="91" t="s">
        <v>337</v>
      </c>
      <c r="E66" s="91">
        <v>5</v>
      </c>
      <c r="F66" s="91">
        <f t="shared" ref="F66:F74" si="6">E66*6</f>
        <v>30</v>
      </c>
      <c r="G66" s="91"/>
      <c r="H66" s="91"/>
      <c r="I66" s="91" t="s">
        <v>338</v>
      </c>
      <c r="J66" s="91" t="s">
        <v>339</v>
      </c>
    </row>
    <row r="67" spans="1:13" s="14" customFormat="1" ht="18" customHeight="1">
      <c r="A67" s="84" t="s">
        <v>272</v>
      </c>
      <c r="B67" s="91" t="s">
        <v>340</v>
      </c>
      <c r="C67" s="91" t="s">
        <v>341</v>
      </c>
      <c r="D67" s="91" t="s">
        <v>342</v>
      </c>
      <c r="E67" s="91">
        <v>4.5</v>
      </c>
      <c r="F67" s="91">
        <f t="shared" si="6"/>
        <v>27</v>
      </c>
      <c r="G67" s="91"/>
      <c r="H67" s="91"/>
      <c r="I67" s="91" t="s">
        <v>343</v>
      </c>
      <c r="J67" s="91" t="s">
        <v>339</v>
      </c>
    </row>
    <row r="68" spans="1:13" s="14" customFormat="1" ht="18" customHeight="1">
      <c r="A68" s="84" t="s">
        <v>272</v>
      </c>
      <c r="B68" s="91" t="s">
        <v>340</v>
      </c>
      <c r="C68" s="91" t="s">
        <v>273</v>
      </c>
      <c r="D68" s="91" t="s">
        <v>344</v>
      </c>
      <c r="E68" s="91">
        <v>4.5</v>
      </c>
      <c r="F68" s="91">
        <f t="shared" si="6"/>
        <v>27</v>
      </c>
      <c r="G68" s="91"/>
      <c r="H68" s="91"/>
      <c r="I68" s="91" t="s">
        <v>275</v>
      </c>
      <c r="J68" s="91" t="s">
        <v>339</v>
      </c>
    </row>
    <row r="69" spans="1:13" s="14" customFormat="1" ht="18" customHeight="1">
      <c r="A69" s="84" t="s">
        <v>272</v>
      </c>
      <c r="B69" s="91" t="s">
        <v>340</v>
      </c>
      <c r="C69" s="91" t="s">
        <v>292</v>
      </c>
      <c r="D69" s="91" t="s">
        <v>293</v>
      </c>
      <c r="E69" s="91">
        <v>1.5</v>
      </c>
      <c r="F69" s="91">
        <f t="shared" si="6"/>
        <v>9</v>
      </c>
      <c r="G69" s="91"/>
      <c r="H69" s="91"/>
      <c r="I69" s="91" t="s">
        <v>312</v>
      </c>
      <c r="J69" s="91" t="s">
        <v>339</v>
      </c>
    </row>
    <row r="70" spans="1:13" s="14" customFormat="1" ht="18" customHeight="1">
      <c r="A70" s="84" t="s">
        <v>272</v>
      </c>
      <c r="B70" s="91" t="s">
        <v>340</v>
      </c>
      <c r="C70" s="91" t="s">
        <v>287</v>
      </c>
      <c r="D70" s="91" t="s">
        <v>345</v>
      </c>
      <c r="E70" s="91">
        <v>11</v>
      </c>
      <c r="F70" s="91">
        <f t="shared" si="6"/>
        <v>66</v>
      </c>
      <c r="G70" s="91"/>
      <c r="H70" s="91"/>
      <c r="I70" s="91" t="s">
        <v>346</v>
      </c>
      <c r="J70" s="91" t="s">
        <v>339</v>
      </c>
    </row>
    <row r="71" spans="1:13" s="14" customFormat="1" ht="18" customHeight="1">
      <c r="A71" s="84" t="s">
        <v>272</v>
      </c>
      <c r="B71" s="91" t="s">
        <v>340</v>
      </c>
      <c r="C71" s="91" t="s">
        <v>282</v>
      </c>
      <c r="D71" s="91" t="s">
        <v>283</v>
      </c>
      <c r="E71" s="91">
        <v>10</v>
      </c>
      <c r="F71" s="91">
        <f t="shared" si="6"/>
        <v>60</v>
      </c>
      <c r="G71" s="91"/>
      <c r="H71" s="91"/>
      <c r="I71" s="91" t="s">
        <v>285</v>
      </c>
      <c r="J71" s="91" t="s">
        <v>339</v>
      </c>
    </row>
    <row r="72" spans="1:13" s="14" customFormat="1" ht="18" customHeight="1">
      <c r="A72" s="84" t="s">
        <v>272</v>
      </c>
      <c r="B72" s="91" t="s">
        <v>347</v>
      </c>
      <c r="C72" s="91" t="s">
        <v>314</v>
      </c>
      <c r="D72" s="91" t="s">
        <v>226</v>
      </c>
      <c r="E72" s="91">
        <v>4.5</v>
      </c>
      <c r="F72" s="91">
        <f t="shared" si="6"/>
        <v>27</v>
      </c>
      <c r="G72" s="91"/>
      <c r="H72" s="91"/>
      <c r="I72" s="91" t="s">
        <v>315</v>
      </c>
      <c r="J72" s="91" t="s">
        <v>339</v>
      </c>
    </row>
    <row r="73" spans="1:13" s="14" customFormat="1" ht="18" customHeight="1">
      <c r="A73" s="84" t="s">
        <v>272</v>
      </c>
      <c r="B73" s="91">
        <v>109</v>
      </c>
      <c r="C73" s="91" t="s">
        <v>348</v>
      </c>
      <c r="D73" s="91" t="s">
        <v>349</v>
      </c>
      <c r="E73" s="91">
        <v>3</v>
      </c>
      <c r="F73" s="91">
        <f t="shared" si="6"/>
        <v>18</v>
      </c>
      <c r="G73" s="91"/>
      <c r="H73" s="91"/>
      <c r="I73" s="91" t="s">
        <v>350</v>
      </c>
      <c r="J73" s="91" t="s">
        <v>339</v>
      </c>
    </row>
    <row r="74" spans="1:13" s="14" customFormat="1" ht="18" customHeight="1">
      <c r="A74" s="84" t="s">
        <v>272</v>
      </c>
      <c r="B74" s="91" t="s">
        <v>340</v>
      </c>
      <c r="C74" s="91" t="s">
        <v>319</v>
      </c>
      <c r="D74" s="91" t="s">
        <v>320</v>
      </c>
      <c r="E74" s="91">
        <v>3</v>
      </c>
      <c r="F74" s="91">
        <f t="shared" si="6"/>
        <v>18</v>
      </c>
      <c r="G74" s="91"/>
      <c r="H74" s="91"/>
      <c r="I74" s="91" t="s">
        <v>321</v>
      </c>
      <c r="J74" s="91" t="s">
        <v>339</v>
      </c>
    </row>
    <row r="75" spans="1:13">
      <c r="A75" s="3"/>
      <c r="B75" s="4"/>
      <c r="C75" s="4"/>
      <c r="E75" s="7"/>
      <c r="F75" s="9"/>
      <c r="G75" s="9"/>
      <c r="H75" s="1"/>
      <c r="J75" s="1"/>
      <c r="K75" s="6"/>
    </row>
    <row r="76" spans="1:13" s="65" customFormat="1">
      <c r="A76" s="15" t="s">
        <v>10</v>
      </c>
      <c r="B76" s="15" t="s">
        <v>11</v>
      </c>
      <c r="C76" s="15" t="s">
        <v>12</v>
      </c>
      <c r="D76" s="15" t="s">
        <v>13</v>
      </c>
      <c r="E76" s="16" t="s">
        <v>14</v>
      </c>
      <c r="F76" s="16" t="s">
        <v>15</v>
      </c>
      <c r="G76" s="15" t="s">
        <v>16</v>
      </c>
      <c r="H76" s="15" t="s">
        <v>17</v>
      </c>
      <c r="I76" s="15" t="s">
        <v>18</v>
      </c>
      <c r="J76" s="15" t="s">
        <v>19</v>
      </c>
      <c r="K76" s="72"/>
    </row>
    <row r="77" spans="1:13">
      <c r="A77" s="10" t="s">
        <v>149</v>
      </c>
      <c r="B77" s="10" t="s">
        <v>150</v>
      </c>
      <c r="C77" s="10" t="s">
        <v>151</v>
      </c>
      <c r="D77" s="19" t="s">
        <v>152</v>
      </c>
      <c r="E77" s="10">
        <v>19</v>
      </c>
      <c r="F77" s="10">
        <v>228</v>
      </c>
      <c r="G77" s="10">
        <v>0</v>
      </c>
      <c r="H77" s="10"/>
      <c r="I77" s="17" t="s">
        <v>153</v>
      </c>
      <c r="J77" s="10"/>
      <c r="K77"/>
      <c r="L77"/>
      <c r="M77"/>
    </row>
    <row r="78" spans="1:13">
      <c r="A78" s="10" t="s">
        <v>154</v>
      </c>
      <c r="B78" s="10" t="s">
        <v>155</v>
      </c>
      <c r="C78" s="10" t="s">
        <v>156</v>
      </c>
      <c r="D78" s="10" t="s">
        <v>157</v>
      </c>
      <c r="E78" s="10">
        <v>19</v>
      </c>
      <c r="F78" s="10">
        <v>228</v>
      </c>
      <c r="G78" s="10">
        <v>0</v>
      </c>
      <c r="H78" s="10"/>
      <c r="I78" s="17" t="s">
        <v>158</v>
      </c>
      <c r="J78" s="10" t="s">
        <v>159</v>
      </c>
      <c r="K78"/>
      <c r="L78"/>
      <c r="M78"/>
    </row>
    <row r="79" spans="1:13">
      <c r="A79" s="10" t="s">
        <v>160</v>
      </c>
      <c r="B79" s="10" t="s">
        <v>161</v>
      </c>
      <c r="C79" s="10" t="s">
        <v>162</v>
      </c>
      <c r="D79" s="10" t="s">
        <v>163</v>
      </c>
      <c r="E79" s="10">
        <v>19</v>
      </c>
      <c r="F79" s="10">
        <v>0</v>
      </c>
      <c r="G79" s="10">
        <v>0</v>
      </c>
      <c r="H79" s="10"/>
      <c r="I79" s="17" t="s">
        <v>351</v>
      </c>
      <c r="J79" s="10" t="s">
        <v>352</v>
      </c>
      <c r="K79" t="s">
        <v>353</v>
      </c>
      <c r="L79"/>
      <c r="M79"/>
    </row>
    <row r="80" spans="1:13">
      <c r="A80" s="10" t="s">
        <v>164</v>
      </c>
      <c r="B80" s="10" t="s">
        <v>165</v>
      </c>
      <c r="C80" s="10" t="s">
        <v>166</v>
      </c>
      <c r="D80" t="s">
        <v>167</v>
      </c>
      <c r="E80" s="10">
        <v>20</v>
      </c>
      <c r="F80">
        <v>240</v>
      </c>
      <c r="G80">
        <v>0</v>
      </c>
      <c r="H80"/>
      <c r="I80" s="50" t="s">
        <v>168</v>
      </c>
      <c r="J80"/>
      <c r="K80"/>
      <c r="L80"/>
      <c r="M80"/>
    </row>
    <row r="81" spans="1:12" s="94" customFormat="1">
      <c r="A81" s="81"/>
      <c r="B81" s="82"/>
      <c r="C81" s="81"/>
      <c r="D81" s="81"/>
      <c r="E81" s="82"/>
      <c r="F81" s="82"/>
      <c r="G81" s="82"/>
      <c r="H81" s="81"/>
      <c r="I81" s="81"/>
      <c r="J81" s="81"/>
      <c r="K81" s="93"/>
      <c r="L81" s="93"/>
    </row>
    <row r="82" spans="1:12" s="65" customFormat="1">
      <c r="A82" s="11"/>
      <c r="B82" s="11"/>
      <c r="C82" s="12"/>
      <c r="D82" s="13"/>
      <c r="E82" s="18"/>
      <c r="F82" s="20"/>
      <c r="G82" s="20"/>
      <c r="H82"/>
      <c r="I82" s="17"/>
      <c r="J82"/>
      <c r="K82" s="72"/>
    </row>
    <row r="83" spans="1:12" s="65" customFormat="1">
      <c r="A83" s="15" t="s">
        <v>10</v>
      </c>
      <c r="B83" s="15" t="s">
        <v>11</v>
      </c>
      <c r="C83" s="15" t="s">
        <v>12</v>
      </c>
      <c r="D83" s="15" t="s">
        <v>13</v>
      </c>
      <c r="E83" s="16" t="s">
        <v>14</v>
      </c>
      <c r="F83" s="16" t="s">
        <v>15</v>
      </c>
      <c r="G83" s="15" t="s">
        <v>16</v>
      </c>
      <c r="H83" s="15" t="s">
        <v>17</v>
      </c>
      <c r="I83" s="15" t="s">
        <v>18</v>
      </c>
      <c r="J83" s="15" t="s">
        <v>19</v>
      </c>
      <c r="K83" s="72"/>
    </row>
    <row r="84" spans="1:12">
      <c r="A84" s="51" t="s">
        <v>26</v>
      </c>
      <c r="B84" s="51" t="s">
        <v>27</v>
      </c>
      <c r="C84" s="51" t="s">
        <v>54</v>
      </c>
      <c r="D84" s="52" t="s">
        <v>53</v>
      </c>
      <c r="E84" s="53">
        <v>18</v>
      </c>
      <c r="F84" s="53">
        <f>E84*12</f>
        <v>216</v>
      </c>
      <c r="G84" s="54"/>
      <c r="H84" s="54"/>
      <c r="I84" s="55" t="s">
        <v>55</v>
      </c>
      <c r="J84" s="51" t="s">
        <v>56</v>
      </c>
      <c r="K84" s="72"/>
    </row>
    <row r="85" spans="1:12">
      <c r="A85" s="56" t="s">
        <v>20</v>
      </c>
      <c r="B85" s="56" t="s">
        <v>28</v>
      </c>
      <c r="C85" s="56" t="s">
        <v>29</v>
      </c>
      <c r="D85" s="57" t="s">
        <v>30</v>
      </c>
      <c r="E85" s="58">
        <v>12</v>
      </c>
      <c r="F85" s="58">
        <f>E85*6</f>
        <v>72</v>
      </c>
      <c r="G85" s="59"/>
      <c r="H85" s="59"/>
      <c r="I85" s="60" t="s">
        <v>31</v>
      </c>
      <c r="J85" s="56" t="s">
        <v>57</v>
      </c>
      <c r="K85" s="6"/>
    </row>
    <row r="86" spans="1:12">
      <c r="A86" s="56" t="s">
        <v>20</v>
      </c>
      <c r="B86" s="56" t="s">
        <v>32</v>
      </c>
      <c r="C86" s="56" t="s">
        <v>33</v>
      </c>
      <c r="D86" s="57" t="s">
        <v>34</v>
      </c>
      <c r="E86" s="58">
        <v>38</v>
      </c>
      <c r="F86" s="58">
        <f>E86*6</f>
        <v>228</v>
      </c>
      <c r="G86" s="59"/>
      <c r="H86" s="59"/>
      <c r="I86" s="60" t="s">
        <v>35</v>
      </c>
      <c r="J86" s="56" t="s">
        <v>58</v>
      </c>
      <c r="K86" s="6"/>
    </row>
    <row r="87" spans="1:12" s="69" customFormat="1">
      <c r="A87" s="61" t="s">
        <v>20</v>
      </c>
      <c r="B87" s="61" t="s">
        <v>36</v>
      </c>
      <c r="C87" s="61" t="s">
        <v>37</v>
      </c>
      <c r="D87" s="62" t="s">
        <v>38</v>
      </c>
      <c r="E87" s="63">
        <v>38</v>
      </c>
      <c r="F87" s="34">
        <f>E87*6</f>
        <v>228</v>
      </c>
      <c r="G87" s="34"/>
      <c r="H87" s="34"/>
      <c r="I87" s="64" t="s">
        <v>39</v>
      </c>
      <c r="J87" s="61" t="s">
        <v>59</v>
      </c>
    </row>
    <row r="88" spans="1:12" s="69" customFormat="1">
      <c r="A88" s="51" t="s">
        <v>20</v>
      </c>
      <c r="B88" s="51" t="s">
        <v>40</v>
      </c>
      <c r="C88" s="51" t="s">
        <v>41</v>
      </c>
      <c r="D88" s="52" t="s">
        <v>42</v>
      </c>
      <c r="E88" s="53">
        <v>9</v>
      </c>
      <c r="F88" s="53">
        <f>E88*12</f>
        <v>108</v>
      </c>
      <c r="G88" s="54"/>
      <c r="H88" s="54"/>
      <c r="I88" s="55" t="s">
        <v>43</v>
      </c>
      <c r="J88" s="51" t="s">
        <v>44</v>
      </c>
    </row>
    <row r="89" spans="1:12" s="69" customFormat="1">
      <c r="A89" s="51" t="s">
        <v>20</v>
      </c>
      <c r="B89" s="51" t="s">
        <v>40</v>
      </c>
      <c r="C89" s="51" t="s">
        <v>37</v>
      </c>
      <c r="D89" s="52" t="s">
        <v>38</v>
      </c>
      <c r="E89" s="53">
        <v>13</v>
      </c>
      <c r="F89" s="53">
        <f>E89*12</f>
        <v>156</v>
      </c>
      <c r="G89" s="54"/>
      <c r="H89" s="54"/>
      <c r="I89" s="55" t="s">
        <v>45</v>
      </c>
      <c r="J89" s="51" t="s">
        <v>60</v>
      </c>
    </row>
    <row r="90" spans="1:12" s="69" customFormat="1">
      <c r="A90" s="51" t="s">
        <v>20</v>
      </c>
      <c r="B90" s="51" t="s">
        <v>40</v>
      </c>
      <c r="C90" s="51" t="s">
        <v>46</v>
      </c>
      <c r="D90" s="52" t="s">
        <v>34</v>
      </c>
      <c r="E90" s="53">
        <v>15</v>
      </c>
      <c r="F90" s="53">
        <f>E90*12</f>
        <v>180</v>
      </c>
      <c r="G90" s="54"/>
      <c r="H90" s="54"/>
      <c r="I90" s="55" t="s">
        <v>47</v>
      </c>
      <c r="J90" s="51" t="s">
        <v>48</v>
      </c>
    </row>
    <row r="91" spans="1:12" s="69" customFormat="1">
      <c r="A91" s="51" t="s">
        <v>26</v>
      </c>
      <c r="B91" s="51" t="s">
        <v>40</v>
      </c>
      <c r="C91" s="51" t="s">
        <v>49</v>
      </c>
      <c r="D91" s="52" t="s">
        <v>50</v>
      </c>
      <c r="E91" s="53">
        <v>2</v>
      </c>
      <c r="F91" s="53">
        <f>E91*12</f>
        <v>24</v>
      </c>
      <c r="G91" s="54"/>
      <c r="H91" s="54"/>
      <c r="I91" s="55" t="s">
        <v>51</v>
      </c>
      <c r="J91" s="51" t="s">
        <v>61</v>
      </c>
    </row>
    <row r="92" spans="1:12" s="69" customFormat="1">
      <c r="A92" s="51" t="s">
        <v>62</v>
      </c>
      <c r="B92" s="51" t="s">
        <v>63</v>
      </c>
      <c r="C92" s="51" t="s">
        <v>64</v>
      </c>
      <c r="D92" s="52" t="s">
        <v>52</v>
      </c>
      <c r="E92" s="53">
        <v>2</v>
      </c>
      <c r="F92" s="53">
        <f>E92*12</f>
        <v>24</v>
      </c>
      <c r="G92" s="54"/>
      <c r="H92" s="54"/>
      <c r="I92" s="55"/>
      <c r="J92" s="51" t="s">
        <v>65</v>
      </c>
    </row>
    <row r="93" spans="1:12" s="69" customFormat="1">
      <c r="A93" s="73" t="s">
        <v>86</v>
      </c>
      <c r="B93" s="73" t="s">
        <v>87</v>
      </c>
      <c r="C93" s="73" t="s">
        <v>85</v>
      </c>
      <c r="D93" s="74" t="s">
        <v>88</v>
      </c>
      <c r="E93" s="21">
        <v>24</v>
      </c>
      <c r="F93" s="21">
        <v>144</v>
      </c>
      <c r="G93" s="24"/>
      <c r="H93" s="21"/>
      <c r="I93" s="22"/>
      <c r="J93" s="23"/>
    </row>
    <row r="94" spans="1:12" s="69" customFormat="1">
      <c r="A94" s="73" t="s">
        <v>62</v>
      </c>
      <c r="B94" s="73" t="s">
        <v>89</v>
      </c>
      <c r="C94" s="73" t="s">
        <v>90</v>
      </c>
      <c r="D94" s="74" t="s">
        <v>91</v>
      </c>
      <c r="E94" s="75">
        <v>25</v>
      </c>
      <c r="F94" s="75">
        <f>E94*6</f>
        <v>150</v>
      </c>
      <c r="G94" s="29"/>
      <c r="H94" s="25"/>
      <c r="I94" s="30"/>
      <c r="J94" s="26"/>
    </row>
    <row r="95" spans="1:12" s="69" customFormat="1">
      <c r="A95" s="4"/>
      <c r="B95" s="4"/>
      <c r="C95" s="4"/>
      <c r="D95" s="76"/>
      <c r="E95" s="77"/>
      <c r="F95" s="77"/>
      <c r="G95" s="29"/>
      <c r="H95" s="25"/>
      <c r="I95" s="30"/>
      <c r="J95" s="26"/>
    </row>
    <row r="96" spans="1:12" s="69" customFormat="1">
      <c r="A96" s="25"/>
      <c r="B96" s="26"/>
      <c r="C96" s="26"/>
      <c r="D96" s="27"/>
      <c r="E96" s="28"/>
      <c r="F96" s="29"/>
      <c r="G96" s="29"/>
      <c r="H96" s="31"/>
      <c r="I96" s="30"/>
      <c r="J96" s="26"/>
    </row>
    <row r="97" spans="1:10" s="69" customFormat="1">
      <c r="A97" s="15" t="s">
        <v>10</v>
      </c>
      <c r="B97" s="15" t="s">
        <v>11</v>
      </c>
      <c r="C97" s="15" t="s">
        <v>12</v>
      </c>
      <c r="D97" s="15" t="s">
        <v>13</v>
      </c>
      <c r="E97" s="16" t="s">
        <v>14</v>
      </c>
      <c r="F97" s="16" t="s">
        <v>15</v>
      </c>
      <c r="G97" s="15" t="s">
        <v>16</v>
      </c>
      <c r="H97" s="15" t="s">
        <v>17</v>
      </c>
      <c r="I97" s="15" t="s">
        <v>18</v>
      </c>
      <c r="J97" s="15" t="s">
        <v>19</v>
      </c>
    </row>
    <row r="98" spans="1:10" s="69" customFormat="1">
      <c r="A98" s="79" t="s">
        <v>66</v>
      </c>
      <c r="B98" s="79" t="s">
        <v>67</v>
      </c>
      <c r="C98" s="79" t="s">
        <v>69</v>
      </c>
      <c r="D98" s="79" t="s">
        <v>68</v>
      </c>
      <c r="E98" s="79">
        <v>13</v>
      </c>
      <c r="F98" s="79">
        <v>78</v>
      </c>
      <c r="G98" s="65">
        <v>200</v>
      </c>
      <c r="H98" s="65" t="s">
        <v>227</v>
      </c>
      <c r="I98" s="65"/>
      <c r="J98" s="65"/>
    </row>
    <row r="99" spans="1:10" s="69" customFormat="1">
      <c r="A99" s="79" t="s">
        <v>66</v>
      </c>
      <c r="B99" s="79" t="s">
        <v>67</v>
      </c>
      <c r="C99" s="79" t="s">
        <v>71</v>
      </c>
      <c r="D99" s="79" t="s">
        <v>70</v>
      </c>
      <c r="E99" s="79">
        <v>8</v>
      </c>
      <c r="F99" s="79">
        <v>48</v>
      </c>
      <c r="G99" s="65"/>
      <c r="H99" s="65"/>
      <c r="I99" s="65"/>
      <c r="J99" s="65"/>
    </row>
    <row r="100" spans="1:10" s="69" customFormat="1">
      <c r="A100" s="79" t="s">
        <v>66</v>
      </c>
      <c r="B100" s="79" t="s">
        <v>67</v>
      </c>
      <c r="C100" s="79" t="s">
        <v>73</v>
      </c>
      <c r="D100" s="79" t="s">
        <v>72</v>
      </c>
      <c r="E100" s="79">
        <v>4</v>
      </c>
      <c r="F100" s="79">
        <v>24</v>
      </c>
      <c r="G100" s="65"/>
      <c r="H100" s="65"/>
      <c r="I100" s="65"/>
      <c r="J100" s="65"/>
    </row>
    <row r="101" spans="1:10" s="69" customFormat="1">
      <c r="A101" s="79" t="s">
        <v>66</v>
      </c>
      <c r="B101" s="79" t="s">
        <v>67</v>
      </c>
      <c r="C101" s="79" t="s">
        <v>9</v>
      </c>
      <c r="D101" s="79" t="s">
        <v>74</v>
      </c>
      <c r="E101" s="79">
        <v>6</v>
      </c>
      <c r="F101" s="79">
        <v>36</v>
      </c>
      <c r="G101" s="65"/>
      <c r="H101" s="65"/>
      <c r="I101" s="65"/>
      <c r="J101" s="65"/>
    </row>
    <row r="102" spans="1:10">
      <c r="A102" s="79" t="s">
        <v>66</v>
      </c>
      <c r="B102" s="79" t="s">
        <v>67</v>
      </c>
      <c r="C102" s="79" t="s">
        <v>76</v>
      </c>
      <c r="D102" s="79" t="s">
        <v>75</v>
      </c>
      <c r="E102" s="79">
        <v>6</v>
      </c>
      <c r="F102" s="79">
        <v>36</v>
      </c>
      <c r="G102" s="65"/>
      <c r="H102" s="65"/>
      <c r="I102" s="65"/>
      <c r="J102" s="65"/>
    </row>
    <row r="103" spans="1:10">
      <c r="A103" s="79" t="s">
        <v>66</v>
      </c>
      <c r="B103" s="79" t="s">
        <v>67</v>
      </c>
      <c r="C103" s="79" t="s">
        <v>78</v>
      </c>
      <c r="D103" s="79" t="s">
        <v>77</v>
      </c>
      <c r="E103" s="79">
        <v>3</v>
      </c>
      <c r="F103" s="79">
        <v>18</v>
      </c>
      <c r="G103" s="65"/>
      <c r="H103" s="65"/>
      <c r="I103" s="65"/>
      <c r="J103" s="65"/>
    </row>
    <row r="104" spans="1:10">
      <c r="A104" s="79" t="s">
        <v>66</v>
      </c>
      <c r="B104" s="79" t="s">
        <v>67</v>
      </c>
      <c r="C104" s="79" t="s">
        <v>80</v>
      </c>
      <c r="D104" s="79" t="s">
        <v>79</v>
      </c>
      <c r="E104" s="79">
        <v>5</v>
      </c>
      <c r="F104" s="79">
        <v>30</v>
      </c>
      <c r="G104" s="65"/>
      <c r="H104" s="65"/>
      <c r="I104" s="65"/>
      <c r="J104" s="65"/>
    </row>
    <row r="105" spans="1:10">
      <c r="A105" s="79" t="s">
        <v>66</v>
      </c>
      <c r="B105" s="79" t="s">
        <v>67</v>
      </c>
      <c r="C105" s="79" t="s">
        <v>82</v>
      </c>
      <c r="D105" s="79" t="s">
        <v>81</v>
      </c>
      <c r="E105" s="79">
        <v>5</v>
      </c>
      <c r="F105" s="79">
        <v>30</v>
      </c>
      <c r="G105" s="65"/>
      <c r="H105" s="66"/>
      <c r="I105" s="66"/>
      <c r="J105" s="66"/>
    </row>
    <row r="106" spans="1:10">
      <c r="A106" s="79" t="s">
        <v>66</v>
      </c>
      <c r="B106" s="79" t="s">
        <v>67</v>
      </c>
      <c r="C106" s="79" t="s">
        <v>84</v>
      </c>
      <c r="D106" s="79" t="s">
        <v>83</v>
      </c>
      <c r="E106" s="79">
        <v>4</v>
      </c>
      <c r="F106" s="79">
        <v>24</v>
      </c>
      <c r="G106" s="65"/>
      <c r="H106"/>
      <c r="I106"/>
      <c r="J106"/>
    </row>
    <row r="107" spans="1:10">
      <c r="A107" s="31"/>
      <c r="B107" s="31"/>
      <c r="C107" s="31"/>
      <c r="D107" s="27"/>
      <c r="E107" s="32"/>
      <c r="F107" s="29"/>
      <c r="G107" s="29"/>
      <c r="H107" s="31"/>
      <c r="I107" s="31"/>
      <c r="J107" s="31"/>
    </row>
    <row r="108" spans="1:10">
      <c r="A108" s="15" t="s">
        <v>10</v>
      </c>
      <c r="B108" s="15" t="s">
        <v>11</v>
      </c>
      <c r="C108" s="15" t="s">
        <v>12</v>
      </c>
      <c r="D108" s="15" t="s">
        <v>13</v>
      </c>
      <c r="E108" s="16" t="s">
        <v>14</v>
      </c>
      <c r="F108" s="16" t="s">
        <v>15</v>
      </c>
      <c r="G108" s="15" t="s">
        <v>16</v>
      </c>
      <c r="H108" s="15" t="s">
        <v>17</v>
      </c>
      <c r="I108" s="15" t="s">
        <v>18</v>
      </c>
      <c r="J108" s="15" t="s">
        <v>19</v>
      </c>
    </row>
    <row r="109" spans="1:10" s="69" customFormat="1" ht="12.75">
      <c r="A109" s="68" t="s">
        <v>169</v>
      </c>
      <c r="B109" s="68" t="s">
        <v>170</v>
      </c>
      <c r="C109" s="68" t="s">
        <v>171</v>
      </c>
      <c r="D109" s="80" t="s">
        <v>172</v>
      </c>
      <c r="E109" s="80">
        <v>22</v>
      </c>
      <c r="F109" s="80">
        <f t="shared" ref="F109:F119" si="7">E109*6</f>
        <v>132</v>
      </c>
      <c r="G109" s="80"/>
      <c r="H109" s="80"/>
      <c r="I109" s="80" t="s">
        <v>173</v>
      </c>
      <c r="J109" s="80" t="s">
        <v>174</v>
      </c>
    </row>
    <row r="110" spans="1:10" s="69" customFormat="1" ht="12.75">
      <c r="A110" s="68" t="s">
        <v>169</v>
      </c>
      <c r="B110" s="68" t="s">
        <v>175</v>
      </c>
      <c r="C110" s="68" t="s">
        <v>171</v>
      </c>
      <c r="D110" s="80" t="s">
        <v>176</v>
      </c>
      <c r="E110" s="80">
        <v>1</v>
      </c>
      <c r="F110" s="80">
        <f t="shared" si="7"/>
        <v>6</v>
      </c>
      <c r="G110" s="80"/>
      <c r="H110" s="100" t="s">
        <v>179</v>
      </c>
      <c r="I110" s="80" t="s">
        <v>177</v>
      </c>
      <c r="J110" s="80" t="s">
        <v>178</v>
      </c>
    </row>
    <row r="111" spans="1:10" s="69" customFormat="1" ht="12.75">
      <c r="A111" s="68" t="s">
        <v>169</v>
      </c>
      <c r="B111" s="68" t="s">
        <v>180</v>
      </c>
      <c r="C111" s="68" t="s">
        <v>181</v>
      </c>
      <c r="D111" s="80" t="s">
        <v>182</v>
      </c>
      <c r="E111" s="80">
        <v>2</v>
      </c>
      <c r="F111" s="80">
        <f t="shared" si="7"/>
        <v>12</v>
      </c>
      <c r="G111" s="80"/>
      <c r="H111" s="100" t="s">
        <v>179</v>
      </c>
      <c r="I111" s="80" t="s">
        <v>183</v>
      </c>
      <c r="J111" s="80" t="s">
        <v>184</v>
      </c>
    </row>
    <row r="112" spans="1:10" s="69" customFormat="1" ht="12.75">
      <c r="A112" s="68" t="s">
        <v>169</v>
      </c>
      <c r="B112" s="68" t="s">
        <v>185</v>
      </c>
      <c r="C112" s="68" t="s">
        <v>186</v>
      </c>
      <c r="D112" s="80" t="s">
        <v>34</v>
      </c>
      <c r="E112" s="80">
        <v>25</v>
      </c>
      <c r="F112" s="80">
        <f t="shared" si="7"/>
        <v>150</v>
      </c>
      <c r="G112" s="80"/>
      <c r="H112" s="100"/>
      <c r="I112" s="80" t="s">
        <v>187</v>
      </c>
      <c r="J112" s="80" t="s">
        <v>33</v>
      </c>
    </row>
    <row r="113" spans="1:10" s="69" customFormat="1" ht="12.75">
      <c r="A113" s="68" t="s">
        <v>169</v>
      </c>
      <c r="B113" s="68" t="s">
        <v>188</v>
      </c>
      <c r="C113" s="68" t="s">
        <v>189</v>
      </c>
      <c r="D113" s="80" t="s">
        <v>190</v>
      </c>
      <c r="E113" s="80">
        <v>2</v>
      </c>
      <c r="F113" s="80">
        <f t="shared" si="7"/>
        <v>12</v>
      </c>
      <c r="G113" s="80"/>
      <c r="H113" s="100" t="s">
        <v>179</v>
      </c>
      <c r="I113" s="80" t="s">
        <v>173</v>
      </c>
      <c r="J113" s="80" t="s">
        <v>191</v>
      </c>
    </row>
    <row r="114" spans="1:10" s="69" customFormat="1" ht="12.75">
      <c r="A114" s="68" t="s">
        <v>169</v>
      </c>
      <c r="B114" s="68" t="s">
        <v>192</v>
      </c>
      <c r="C114" s="68" t="s">
        <v>193</v>
      </c>
      <c r="D114" s="80" t="s">
        <v>194</v>
      </c>
      <c r="E114" s="80">
        <v>2</v>
      </c>
      <c r="F114" s="80">
        <f t="shared" si="7"/>
        <v>12</v>
      </c>
      <c r="G114" s="80"/>
      <c r="H114" s="100"/>
      <c r="I114" s="80" t="s">
        <v>195</v>
      </c>
      <c r="J114" s="80" t="s">
        <v>196</v>
      </c>
    </row>
    <row r="115" spans="1:10" s="69" customFormat="1" ht="12.75">
      <c r="A115" s="68" t="s">
        <v>169</v>
      </c>
      <c r="B115" s="68" t="s">
        <v>197</v>
      </c>
      <c r="C115" s="69" t="s">
        <v>138</v>
      </c>
      <c r="D115" s="80" t="s">
        <v>198</v>
      </c>
      <c r="E115" s="80">
        <v>2</v>
      </c>
      <c r="F115" s="80">
        <f t="shared" si="7"/>
        <v>12</v>
      </c>
      <c r="G115" s="80"/>
      <c r="H115" s="100"/>
      <c r="I115" s="80" t="s">
        <v>199</v>
      </c>
      <c r="J115" s="80" t="s">
        <v>200</v>
      </c>
    </row>
    <row r="116" spans="1:10" s="69" customFormat="1" ht="12.75">
      <c r="A116" s="68" t="s">
        <v>169</v>
      </c>
      <c r="B116" s="68" t="s">
        <v>201</v>
      </c>
      <c r="C116" s="68" t="s">
        <v>138</v>
      </c>
      <c r="D116" s="80" t="s">
        <v>202</v>
      </c>
      <c r="E116" s="80">
        <v>2</v>
      </c>
      <c r="F116" s="80">
        <f t="shared" si="7"/>
        <v>12</v>
      </c>
      <c r="G116" s="80"/>
      <c r="H116" s="100"/>
      <c r="I116" s="80" t="s">
        <v>203</v>
      </c>
      <c r="J116" s="80" t="s">
        <v>204</v>
      </c>
    </row>
    <row r="117" spans="1:10" s="69" customFormat="1" ht="12.75">
      <c r="A117" s="68" t="s">
        <v>169</v>
      </c>
      <c r="B117" s="68" t="s">
        <v>197</v>
      </c>
      <c r="C117" s="69" t="s">
        <v>205</v>
      </c>
      <c r="D117" s="80" t="s">
        <v>206</v>
      </c>
      <c r="E117" s="80">
        <v>2</v>
      </c>
      <c r="F117" s="80">
        <f t="shared" si="7"/>
        <v>12</v>
      </c>
      <c r="G117" s="80"/>
      <c r="H117" s="100"/>
      <c r="I117" s="80" t="s">
        <v>207</v>
      </c>
      <c r="J117" s="80" t="s">
        <v>208</v>
      </c>
    </row>
    <row r="118" spans="1:10" s="69" customFormat="1" ht="12.75">
      <c r="A118" s="68" t="s">
        <v>169</v>
      </c>
      <c r="B118" s="68" t="s">
        <v>209</v>
      </c>
      <c r="C118" s="68" t="s">
        <v>205</v>
      </c>
      <c r="D118" s="83" t="s">
        <v>210</v>
      </c>
      <c r="E118" s="68">
        <v>2</v>
      </c>
      <c r="F118" s="83">
        <f t="shared" si="7"/>
        <v>12</v>
      </c>
      <c r="G118" s="68"/>
      <c r="H118" s="100"/>
      <c r="I118" s="83" t="s">
        <v>211</v>
      </c>
      <c r="J118" s="83" t="s">
        <v>212</v>
      </c>
    </row>
    <row r="119" spans="1:10" s="69" customFormat="1" ht="12.75">
      <c r="A119" s="68" t="s">
        <v>169</v>
      </c>
      <c r="B119" s="68" t="s">
        <v>197</v>
      </c>
      <c r="C119" s="68" t="s">
        <v>213</v>
      </c>
      <c r="D119" s="68" t="s">
        <v>214</v>
      </c>
      <c r="E119" s="68">
        <v>3</v>
      </c>
      <c r="F119" s="80">
        <f t="shared" si="7"/>
        <v>18</v>
      </c>
      <c r="G119" s="68"/>
      <c r="H119" s="100" t="s">
        <v>179</v>
      </c>
      <c r="I119" s="68" t="s">
        <v>215</v>
      </c>
      <c r="J119" s="80" t="s">
        <v>216</v>
      </c>
    </row>
    <row r="120" spans="1:10" s="69" customFormat="1" ht="12.75">
      <c r="A120" s="68"/>
      <c r="B120" s="68"/>
      <c r="C120" s="68"/>
      <c r="D120" s="80"/>
      <c r="E120" s="80"/>
      <c r="F120" s="83"/>
      <c r="G120" s="80"/>
      <c r="H120" s="80"/>
      <c r="I120" s="80"/>
      <c r="J120" s="83"/>
    </row>
    <row r="121" spans="1:10" s="69" customFormat="1" ht="12.75">
      <c r="A121" s="68"/>
      <c r="B121" s="68"/>
      <c r="C121" s="68"/>
      <c r="D121" s="68"/>
      <c r="E121" s="68"/>
      <c r="F121" s="80"/>
      <c r="G121" s="68"/>
      <c r="H121" s="68"/>
      <c r="I121" s="68"/>
      <c r="J121" s="80"/>
    </row>
    <row r="122" spans="1:10" s="69" customFormat="1" ht="12.75">
      <c r="A122" s="68"/>
      <c r="B122" s="68"/>
      <c r="C122" s="68"/>
      <c r="D122" s="68"/>
      <c r="E122" s="68"/>
      <c r="F122" s="80"/>
      <c r="G122" s="68"/>
      <c r="H122" s="68"/>
      <c r="I122" s="68"/>
      <c r="J122" s="68"/>
    </row>
    <row r="123" spans="1:10">
      <c r="A123" s="68"/>
      <c r="B123" s="68"/>
      <c r="C123" s="68"/>
      <c r="D123" s="68"/>
      <c r="E123" s="68"/>
      <c r="F123" s="80"/>
      <c r="G123" s="68"/>
      <c r="H123" s="68"/>
      <c r="I123" s="68"/>
      <c r="J123" s="80"/>
    </row>
    <row r="124" spans="1:10">
      <c r="A124" s="68"/>
      <c r="B124" s="68"/>
      <c r="C124" s="68"/>
      <c r="D124" s="68"/>
      <c r="E124" s="68"/>
      <c r="F124" s="80"/>
      <c r="G124" s="68"/>
      <c r="H124" s="68"/>
      <c r="I124" s="68"/>
      <c r="J124" s="80"/>
    </row>
    <row r="125" spans="1:10">
      <c r="A125" s="68"/>
      <c r="B125" s="68"/>
      <c r="C125" s="80"/>
      <c r="D125" s="80"/>
      <c r="E125" s="80"/>
      <c r="F125" s="80"/>
      <c r="G125" s="80"/>
      <c r="H125" s="80"/>
      <c r="I125" s="80"/>
      <c r="J125" s="80"/>
    </row>
    <row r="126" spans="1:10">
      <c r="A126" s="15" t="s">
        <v>10</v>
      </c>
      <c r="B126" s="15" t="s">
        <v>11</v>
      </c>
      <c r="C126" s="15" t="s">
        <v>12</v>
      </c>
      <c r="D126" s="15" t="s">
        <v>13</v>
      </c>
      <c r="E126" s="16" t="s">
        <v>14</v>
      </c>
      <c r="F126" s="16" t="s">
        <v>15</v>
      </c>
      <c r="G126" s="15" t="s">
        <v>16</v>
      </c>
      <c r="H126" s="15" t="s">
        <v>17</v>
      </c>
      <c r="I126" s="15" t="s">
        <v>18</v>
      </c>
      <c r="J126" s="15" t="s">
        <v>19</v>
      </c>
    </row>
    <row r="127" spans="1:10">
      <c r="A127" s="5" t="s">
        <v>22</v>
      </c>
      <c r="B127" s="5" t="s">
        <v>23</v>
      </c>
      <c r="C127" s="5" t="s">
        <v>24</v>
      </c>
      <c r="E127" s="39">
        <v>19</v>
      </c>
      <c r="F127" s="39">
        <f>E127*12</f>
        <v>228</v>
      </c>
      <c r="J127" s="2" t="s">
        <v>25</v>
      </c>
    </row>
  </sheetData>
  <phoneticPr fontId="1" type="noConversion"/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HUANG</dc:creator>
  <cp:lastModifiedBy>lei guo</cp:lastModifiedBy>
  <dcterms:created xsi:type="dcterms:W3CDTF">2024-10-08T07:44:44Z</dcterms:created>
  <dcterms:modified xsi:type="dcterms:W3CDTF">2026-08-25T08:41:03Z</dcterms:modified>
</cp:coreProperties>
</file>